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Sheet2" sheetId="2" r:id="rId1"/>
  </sheets>
  <definedNames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<sst xmlns="http://schemas.openxmlformats.org/spreadsheetml/2006/main" count="374" uniqueCount="102">
  <si>
    <r>
      <rPr>
        <b/>
        <sz val="18"/>
        <color rgb="FF000000"/>
        <rFont val="宋体"/>
        <charset val="134"/>
      </rPr>
      <t>风景园林学院</t>
    </r>
    <r>
      <rPr>
        <b/>
        <sz val="18"/>
        <color rgb="FF000000"/>
        <rFont val="Times New Roman"/>
        <charset val="134"/>
      </rPr>
      <t>-2026</t>
    </r>
    <r>
      <rPr>
        <b/>
        <sz val="18"/>
        <color rgb="FF000000"/>
        <rFont val="宋体"/>
        <charset val="134"/>
      </rPr>
      <t>年应届本科毕业生免试攻读硕士学位研究生拟推荐名单公示</t>
    </r>
  </si>
  <si>
    <t>序号</t>
  </si>
  <si>
    <t>院系所代码</t>
  </si>
  <si>
    <t>院系所名称</t>
  </si>
  <si>
    <t>本科专业代码</t>
  </si>
  <si>
    <t>本科专业名称</t>
  </si>
  <si>
    <t>姓名</t>
  </si>
  <si>
    <t>综合成绩（百分制）</t>
  </si>
  <si>
    <t>平均学分绩点（GPA）</t>
  </si>
  <si>
    <t>GPA折算成绩（*0.7之后）</t>
  </si>
  <si>
    <t>科研折算加分</t>
  </si>
  <si>
    <t>竞赛折算加分</t>
  </si>
  <si>
    <t>其他折算加分</t>
  </si>
  <si>
    <t>备注</t>
  </si>
  <si>
    <t>城乡规划18+1人</t>
  </si>
  <si>
    <t>010</t>
  </si>
  <si>
    <t>风景园林学院</t>
  </si>
  <si>
    <t>082802</t>
  </si>
  <si>
    <t>城乡规划</t>
  </si>
  <si>
    <t>路岩</t>
  </si>
  <si>
    <t>孙乾予</t>
  </si>
  <si>
    <t>陈希妍</t>
  </si>
  <si>
    <t>马越月</t>
  </si>
  <si>
    <t>李昕瑜</t>
  </si>
  <si>
    <t>王馨悦</t>
  </si>
  <si>
    <t>沈赫尧</t>
  </si>
  <si>
    <t>祁博达</t>
  </si>
  <si>
    <t>施汀</t>
  </si>
  <si>
    <t>赵昕睿</t>
  </si>
  <si>
    <t>赵佳佳</t>
  </si>
  <si>
    <t>刘雨轩</t>
  </si>
  <si>
    <t>周瀚宇</t>
  </si>
  <si>
    <t>史默</t>
  </si>
  <si>
    <t>陈逸飞</t>
  </si>
  <si>
    <t>孙婕</t>
  </si>
  <si>
    <t>陈姝璇</t>
  </si>
  <si>
    <t>郑军</t>
  </si>
  <si>
    <t>0</t>
  </si>
  <si>
    <t>0.15</t>
  </si>
  <si>
    <t>邵愉然</t>
  </si>
  <si>
    <t>候补</t>
  </si>
  <si>
    <t>本部风景园林9+1人</t>
  </si>
  <si>
    <t>082803</t>
  </si>
  <si>
    <t>风景园林</t>
  </si>
  <si>
    <t>丁梓函</t>
  </si>
  <si>
    <t>贺嘉谊</t>
  </si>
  <si>
    <t>刘禺希</t>
  </si>
  <si>
    <t>周雨婷</t>
  </si>
  <si>
    <t>孙晨翕</t>
  </si>
  <si>
    <t>陈妍</t>
  </si>
  <si>
    <t>朱程艺</t>
  </si>
  <si>
    <t>程俊杰</t>
  </si>
  <si>
    <t>徐克鹏</t>
  </si>
  <si>
    <t>成文渊</t>
  </si>
  <si>
    <t>淮安风景园林13+1人</t>
  </si>
  <si>
    <t xml:space="preserve">082803
</t>
  </si>
  <si>
    <t>殷钰恬</t>
  </si>
  <si>
    <t>史天雅</t>
  </si>
  <si>
    <t>吴佳轩</t>
  </si>
  <si>
    <t>4.00</t>
  </si>
  <si>
    <t>龙菡滢</t>
  </si>
  <si>
    <t>风景园林专业</t>
  </si>
  <si>
    <t>秦天</t>
  </si>
  <si>
    <t>殷晓露</t>
  </si>
  <si>
    <t>胡奕菲</t>
  </si>
  <si>
    <t>许润一</t>
  </si>
  <si>
    <t>曹楠</t>
  </si>
  <si>
    <t>吴欣柔</t>
  </si>
  <si>
    <t>张浠菡</t>
  </si>
  <si>
    <t>尤晨阳</t>
  </si>
  <si>
    <t>金雨节</t>
  </si>
  <si>
    <t xml:space="preserve">刘圣
</t>
  </si>
  <si>
    <t>本部园林11+1人</t>
  </si>
  <si>
    <t>090502</t>
  </si>
  <si>
    <t>园林</t>
  </si>
  <si>
    <t>石文萱</t>
  </si>
  <si>
    <t>李敏</t>
  </si>
  <si>
    <t>陈佳卉</t>
  </si>
  <si>
    <t>谷晓涣</t>
  </si>
  <si>
    <t>杜佳彤</t>
  </si>
  <si>
    <t>朱晴愉</t>
  </si>
  <si>
    <t>班卓萱</t>
  </si>
  <si>
    <t>戴欣妍</t>
  </si>
  <si>
    <t>王艺卓</t>
  </si>
  <si>
    <t>刘洋祎</t>
  </si>
  <si>
    <t>李亦冰</t>
  </si>
  <si>
    <t>刘晓群</t>
  </si>
  <si>
    <t>淮安园林13+1人</t>
  </si>
  <si>
    <t>吴佳慧</t>
  </si>
  <si>
    <t>周羽茜</t>
  </si>
  <si>
    <t>罗翱宇</t>
  </si>
  <si>
    <t>邱瑜</t>
  </si>
  <si>
    <t>张洧凡</t>
  </si>
  <si>
    <t>雷青婷</t>
  </si>
  <si>
    <t>吴奕涵</t>
  </si>
  <si>
    <t>庞蕊</t>
  </si>
  <si>
    <t>杨岚</t>
  </si>
  <si>
    <t>徐歆玥</t>
  </si>
  <si>
    <t>马宇翔</t>
  </si>
  <si>
    <t>徐鹤语</t>
  </si>
  <si>
    <t>徐思宇</t>
  </si>
  <si>
    <t>董茅颖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</si>
</sst>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  <numFmt numFmtId="179" formatCode="0.0000_ "/>
  </numFmts>
  <fonts count="3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rgb="FF000000"/>
      <name val="Times New Roman"/>
      <charset val="134"/>
    </font>
    <font>
      <b/>
      <sz val="10"/>
      <color rgb="FF000000"/>
      <name val="宋体"/>
      <charset val="134"/>
    </font>
    <font>
      <sz val="26"/>
      <color rgb="FF000000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26"/>
      <color theme="1"/>
      <name val="黑体"/>
      <charset val="134"/>
    </font>
    <font>
      <sz val="26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8"/>
      <name val="宋体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b/>
      <sz val="26"/>
      <name val="宋体"/>
      <charset val="134"/>
      <scheme val="minor"/>
    </font>
    <font>
      <sz val="11"/>
      <color rgb="FF000000"/>
      <name val="宋体"/>
      <charset val="134"/>
    </font>
    <font>
      <sz val="12"/>
      <name val="仿宋"/>
      <charset val="134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6" fillId="0" borderId="1" xfId="0" applyFont="1" applyBorder="1">
      <alignment vertical="center"/>
    </xf>
    <xf numFmtId="178" fontId="11" fillId="0" borderId="1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15" fillId="0" borderId="2" xfId="0" applyFont="1" applyFill="1" applyBorder="1" applyAlignment="1">
      <alignment horizontal="center" vertical="center"/>
    </xf>
    <xf numFmtId="0" fontId="0" fillId="0" borderId="1" xfId="0" applyBorder="1" applyAlignment="1"/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12" fillId="0" borderId="2" xfId="0" applyNumberFormat="1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9"/>
  <sheetViews>
    <sheetView tabSelected="1" zoomScale="130" zoomScaleNormal="130" topLeftCell="A28" workbookViewId="0">
      <selection activeCell="Q56" sqref="Q56"/>
    </sheetView>
  </sheetViews>
  <sheetFormatPr defaultColWidth="9" defaultRowHeight="13.5"/>
  <cols>
    <col min="1" max="1" width="4.125" customWidth="1"/>
    <col min="2" max="2" width="5.875" customWidth="1"/>
    <col min="3" max="3" width="15" style="3" customWidth="1"/>
    <col min="4" max="4" width="7.625" customWidth="1"/>
    <col min="5" max="5" width="12.875" customWidth="1"/>
    <col min="6" max="6" width="7.375" customWidth="1"/>
    <col min="7" max="7" width="12.625" customWidth="1"/>
    <col min="8" max="8" width="9.375" customWidth="1"/>
    <col min="9" max="9" width="12.625" customWidth="1"/>
    <col min="10" max="10" width="5.875" customWidth="1"/>
    <col min="11" max="11" width="8.375" customWidth="1"/>
    <col min="12" max="12" width="5.875" customWidth="1"/>
    <col min="13" max="13" width="8.875" customWidth="1"/>
  </cols>
  <sheetData>
    <row r="1" ht="22.5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4" spans="1:13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6" t="s">
        <v>6</v>
      </c>
      <c r="G2" s="9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</row>
    <row r="3" ht="33.75" spans="1:13">
      <c r="A3" s="11" t="s">
        <v>14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61"/>
    </row>
    <row r="4" s="1" customFormat="1" spans="1:13">
      <c r="A4" s="12">
        <v>1</v>
      </c>
      <c r="B4" s="13" t="s">
        <v>15</v>
      </c>
      <c r="C4" s="14" t="s">
        <v>16</v>
      </c>
      <c r="D4" s="13" t="s">
        <v>17</v>
      </c>
      <c r="E4" s="13" t="s">
        <v>18</v>
      </c>
      <c r="F4" s="15" t="s">
        <v>19</v>
      </c>
      <c r="G4" s="16">
        <f t="shared" ref="G4:G28" si="0">I4+J4+K4+L4</f>
        <v>74.2892086330935</v>
      </c>
      <c r="H4" s="17">
        <v>4.08</v>
      </c>
      <c r="I4" s="17">
        <f t="shared" ref="I4:I28" si="1">H4/4.17*70</f>
        <v>68.4892086330935</v>
      </c>
      <c r="J4" s="17">
        <v>5</v>
      </c>
      <c r="K4" s="17">
        <v>0.8</v>
      </c>
      <c r="L4" s="17">
        <v>0</v>
      </c>
      <c r="M4" s="54"/>
    </row>
    <row r="5" s="1" customFormat="1" spans="1:13">
      <c r="A5" s="12">
        <v>2</v>
      </c>
      <c r="B5" s="18" t="s">
        <v>15</v>
      </c>
      <c r="C5" s="14" t="s">
        <v>16</v>
      </c>
      <c r="D5" s="13" t="s">
        <v>17</v>
      </c>
      <c r="E5" s="18" t="s">
        <v>18</v>
      </c>
      <c r="F5" s="19" t="s">
        <v>20</v>
      </c>
      <c r="G5" s="16">
        <f t="shared" si="0"/>
        <v>73.2962829736211</v>
      </c>
      <c r="H5" s="20">
        <v>4</v>
      </c>
      <c r="I5" s="17">
        <f t="shared" si="1"/>
        <v>67.1462829736211</v>
      </c>
      <c r="J5" s="20">
        <v>3</v>
      </c>
      <c r="K5" s="20">
        <v>3</v>
      </c>
      <c r="L5" s="20">
        <v>0.15</v>
      </c>
      <c r="M5" s="54"/>
    </row>
    <row r="6" s="1" customFormat="1" spans="1:13">
      <c r="A6" s="12">
        <v>3</v>
      </c>
      <c r="B6" s="18" t="s">
        <v>15</v>
      </c>
      <c r="C6" s="14" t="s">
        <v>16</v>
      </c>
      <c r="D6" s="13" t="s">
        <v>17</v>
      </c>
      <c r="E6" s="21" t="s">
        <v>18</v>
      </c>
      <c r="F6" s="16" t="s">
        <v>21</v>
      </c>
      <c r="G6" s="16">
        <f t="shared" si="0"/>
        <v>71.1</v>
      </c>
      <c r="H6" s="17">
        <v>4.17</v>
      </c>
      <c r="I6" s="17">
        <f t="shared" si="1"/>
        <v>70</v>
      </c>
      <c r="J6" s="23">
        <v>0.2</v>
      </c>
      <c r="K6" s="23">
        <v>0.6</v>
      </c>
      <c r="L6" s="23">
        <v>0.3</v>
      </c>
      <c r="M6" s="54"/>
    </row>
    <row r="7" s="1" customFormat="1" ht="14.25" spans="1:13">
      <c r="A7" s="12">
        <v>4</v>
      </c>
      <c r="B7" s="18" t="s">
        <v>15</v>
      </c>
      <c r="C7" s="14" t="s">
        <v>16</v>
      </c>
      <c r="D7" s="13" t="s">
        <v>17</v>
      </c>
      <c r="E7" s="21" t="s">
        <v>18</v>
      </c>
      <c r="F7" s="16" t="s">
        <v>22</v>
      </c>
      <c r="G7" s="16">
        <f t="shared" si="0"/>
        <v>70.1568345323741</v>
      </c>
      <c r="H7" s="17">
        <v>3.81</v>
      </c>
      <c r="I7" s="17">
        <f t="shared" si="1"/>
        <v>63.9568345323741</v>
      </c>
      <c r="J7" s="23">
        <v>5</v>
      </c>
      <c r="K7" s="62">
        <v>1.2</v>
      </c>
      <c r="L7" s="62">
        <v>0</v>
      </c>
      <c r="M7" s="54"/>
    </row>
    <row r="8" s="1" customFormat="1" spans="1:13">
      <c r="A8" s="12">
        <v>5</v>
      </c>
      <c r="B8" s="18" t="s">
        <v>15</v>
      </c>
      <c r="C8" s="14" t="s">
        <v>16</v>
      </c>
      <c r="D8" s="13" t="s">
        <v>17</v>
      </c>
      <c r="E8" s="21" t="s">
        <v>18</v>
      </c>
      <c r="F8" s="22" t="s">
        <v>23</v>
      </c>
      <c r="G8" s="16">
        <f t="shared" si="0"/>
        <v>69.6660371702638</v>
      </c>
      <c r="H8" s="23">
        <v>4.13</v>
      </c>
      <c r="I8" s="17">
        <f t="shared" si="1"/>
        <v>69.3285371702638</v>
      </c>
      <c r="J8" s="23">
        <v>0</v>
      </c>
      <c r="K8" s="23">
        <v>0.0375</v>
      </c>
      <c r="L8" s="23">
        <v>0.3</v>
      </c>
      <c r="M8" s="54"/>
    </row>
    <row r="9" s="1" customFormat="1" spans="1:13">
      <c r="A9" s="12">
        <v>6</v>
      </c>
      <c r="B9" s="18" t="s">
        <v>15</v>
      </c>
      <c r="C9" s="14" t="s">
        <v>16</v>
      </c>
      <c r="D9" s="13" t="s">
        <v>17</v>
      </c>
      <c r="E9" s="24" t="s">
        <v>18</v>
      </c>
      <c r="F9" s="25" t="s">
        <v>24</v>
      </c>
      <c r="G9" s="16">
        <f t="shared" si="0"/>
        <v>69.4392086330935</v>
      </c>
      <c r="H9" s="26">
        <v>4.08</v>
      </c>
      <c r="I9" s="17">
        <f t="shared" si="1"/>
        <v>68.4892086330935</v>
      </c>
      <c r="J9" s="26">
        <v>0</v>
      </c>
      <c r="K9" s="23">
        <v>0.8</v>
      </c>
      <c r="L9" s="26">
        <v>0.15</v>
      </c>
      <c r="M9" s="54"/>
    </row>
    <row r="10" s="1" customFormat="1" spans="1:13">
      <c r="A10" s="12">
        <v>7</v>
      </c>
      <c r="B10" s="18" t="s">
        <v>15</v>
      </c>
      <c r="C10" s="14" t="s">
        <v>16</v>
      </c>
      <c r="D10" s="13" t="s">
        <v>17</v>
      </c>
      <c r="E10" s="27" t="s">
        <v>18</v>
      </c>
      <c r="F10" s="27" t="s">
        <v>25</v>
      </c>
      <c r="G10" s="16">
        <f t="shared" si="0"/>
        <v>69.0499400479616</v>
      </c>
      <c r="H10" s="23">
        <v>4.1</v>
      </c>
      <c r="I10" s="17">
        <f t="shared" si="1"/>
        <v>68.8249400479616</v>
      </c>
      <c r="J10" s="23">
        <v>0</v>
      </c>
      <c r="K10" s="23">
        <v>0.225</v>
      </c>
      <c r="L10" s="23">
        <v>0</v>
      </c>
      <c r="M10" s="54"/>
    </row>
    <row r="11" s="1" customFormat="1" spans="1:13">
      <c r="A11" s="12">
        <v>8</v>
      </c>
      <c r="B11" s="18" t="s">
        <v>15</v>
      </c>
      <c r="C11" s="14" t="s">
        <v>16</v>
      </c>
      <c r="D11" s="13" t="s">
        <v>17</v>
      </c>
      <c r="E11" s="28" t="s">
        <v>18</v>
      </c>
      <c r="F11" s="16" t="s">
        <v>26</v>
      </c>
      <c r="G11" s="16">
        <f t="shared" si="0"/>
        <v>67.9998800959233</v>
      </c>
      <c r="H11" s="17">
        <v>4.03</v>
      </c>
      <c r="I11" s="17">
        <f t="shared" si="1"/>
        <v>67.6498800959233</v>
      </c>
      <c r="J11" s="17">
        <v>0</v>
      </c>
      <c r="K11" s="17">
        <v>0.2</v>
      </c>
      <c r="L11" s="17">
        <v>0.15</v>
      </c>
      <c r="M11" s="54"/>
    </row>
    <row r="12" s="1" customFormat="1" spans="1:13">
      <c r="A12" s="12">
        <v>9</v>
      </c>
      <c r="B12" s="18" t="s">
        <v>15</v>
      </c>
      <c r="C12" s="14" t="s">
        <v>16</v>
      </c>
      <c r="D12" s="13" t="s">
        <v>17</v>
      </c>
      <c r="E12" s="28" t="s">
        <v>18</v>
      </c>
      <c r="F12" s="16" t="s">
        <v>27</v>
      </c>
      <c r="G12" s="16">
        <f t="shared" si="0"/>
        <v>67.8748201438849</v>
      </c>
      <c r="H12" s="17">
        <v>3.96</v>
      </c>
      <c r="I12" s="17">
        <f t="shared" si="1"/>
        <v>66.4748201438849</v>
      </c>
      <c r="J12" s="17">
        <v>1</v>
      </c>
      <c r="K12" s="17">
        <v>0.4</v>
      </c>
      <c r="L12" s="17">
        <v>0</v>
      </c>
      <c r="M12" s="54"/>
    </row>
    <row r="13" s="1" customFormat="1" spans="1:13">
      <c r="A13" s="12">
        <v>10</v>
      </c>
      <c r="B13" s="18" t="s">
        <v>15</v>
      </c>
      <c r="C13" s="14" t="s">
        <v>16</v>
      </c>
      <c r="D13" s="13" t="s">
        <v>17</v>
      </c>
      <c r="E13" s="21" t="s">
        <v>18</v>
      </c>
      <c r="F13" s="22" t="s">
        <v>28</v>
      </c>
      <c r="G13" s="16">
        <f t="shared" si="0"/>
        <v>66.7390887290168</v>
      </c>
      <c r="H13" s="23">
        <v>3.94</v>
      </c>
      <c r="I13" s="17">
        <f t="shared" si="1"/>
        <v>66.1390887290168</v>
      </c>
      <c r="J13" s="23">
        <v>0</v>
      </c>
      <c r="K13" s="23">
        <v>0.45</v>
      </c>
      <c r="L13" s="23">
        <v>0.15</v>
      </c>
      <c r="M13" s="54"/>
    </row>
    <row r="14" s="1" customFormat="1" spans="1:13">
      <c r="A14" s="12">
        <v>11</v>
      </c>
      <c r="B14" s="18" t="s">
        <v>15</v>
      </c>
      <c r="C14" s="14" t="s">
        <v>16</v>
      </c>
      <c r="D14" s="13" t="s">
        <v>17</v>
      </c>
      <c r="E14" s="21" t="s">
        <v>18</v>
      </c>
      <c r="F14" s="22" t="s">
        <v>29</v>
      </c>
      <c r="G14" s="16">
        <f t="shared" si="0"/>
        <v>66.6462230215827</v>
      </c>
      <c r="H14" s="23">
        <v>3.93</v>
      </c>
      <c r="I14" s="17">
        <f t="shared" si="1"/>
        <v>65.9712230215827</v>
      </c>
      <c r="J14" s="23">
        <v>0</v>
      </c>
      <c r="K14" s="23">
        <v>0.225</v>
      </c>
      <c r="L14" s="23">
        <v>0.45</v>
      </c>
      <c r="M14" s="54"/>
    </row>
    <row r="15" s="1" customFormat="1" spans="1:13">
      <c r="A15" s="12">
        <v>12</v>
      </c>
      <c r="B15" s="18" t="s">
        <v>15</v>
      </c>
      <c r="C15" s="14" t="s">
        <v>16</v>
      </c>
      <c r="D15" s="13" t="s">
        <v>17</v>
      </c>
      <c r="E15" s="27" t="s">
        <v>18</v>
      </c>
      <c r="F15" s="22" t="s">
        <v>30</v>
      </c>
      <c r="G15" s="16">
        <f t="shared" si="0"/>
        <v>66.5390887290168</v>
      </c>
      <c r="H15" s="23">
        <v>3.94</v>
      </c>
      <c r="I15" s="17">
        <f t="shared" si="1"/>
        <v>66.1390887290168</v>
      </c>
      <c r="J15" s="23">
        <v>0</v>
      </c>
      <c r="K15" s="23">
        <v>0.4</v>
      </c>
      <c r="L15" s="23">
        <v>0</v>
      </c>
      <c r="M15" s="54"/>
    </row>
    <row r="16" s="1" customFormat="1" spans="1:13">
      <c r="A16" s="12">
        <v>13</v>
      </c>
      <c r="B16" s="18" t="s">
        <v>15</v>
      </c>
      <c r="C16" s="24" t="s">
        <v>16</v>
      </c>
      <c r="D16" s="13" t="s">
        <v>17</v>
      </c>
      <c r="E16" s="29" t="s">
        <v>18</v>
      </c>
      <c r="F16" s="30" t="s">
        <v>31</v>
      </c>
      <c r="G16" s="16">
        <f t="shared" si="0"/>
        <v>66.4569544364509</v>
      </c>
      <c r="H16" s="23">
        <v>3.95</v>
      </c>
      <c r="I16" s="17">
        <f t="shared" si="1"/>
        <v>66.3069544364509</v>
      </c>
      <c r="J16" s="23">
        <v>0</v>
      </c>
      <c r="K16" s="23">
        <v>0</v>
      </c>
      <c r="L16" s="23">
        <v>0.15</v>
      </c>
      <c r="M16" s="54"/>
    </row>
    <row r="17" s="1" customFormat="1" spans="1:13">
      <c r="A17" s="12">
        <v>14</v>
      </c>
      <c r="B17" s="18" t="s">
        <v>15</v>
      </c>
      <c r="C17" s="28" t="s">
        <v>16</v>
      </c>
      <c r="D17" s="13" t="s">
        <v>17</v>
      </c>
      <c r="E17" s="28" t="s">
        <v>18</v>
      </c>
      <c r="F17" s="16" t="s">
        <v>32</v>
      </c>
      <c r="G17" s="16">
        <f t="shared" si="0"/>
        <v>66.4515887290168</v>
      </c>
      <c r="H17" s="17">
        <v>3.94</v>
      </c>
      <c r="I17" s="17">
        <f t="shared" si="1"/>
        <v>66.1390887290168</v>
      </c>
      <c r="J17" s="17">
        <v>0.2</v>
      </c>
      <c r="K17" s="17">
        <v>0.1125</v>
      </c>
      <c r="L17" s="17">
        <v>0</v>
      </c>
      <c r="M17" s="54"/>
    </row>
    <row r="18" s="1" customFormat="1" spans="1:13">
      <c r="A18" s="12">
        <v>15</v>
      </c>
      <c r="B18" s="18" t="s">
        <v>15</v>
      </c>
      <c r="C18" s="28" t="s">
        <v>16</v>
      </c>
      <c r="D18" s="13" t="s">
        <v>17</v>
      </c>
      <c r="E18" s="28" t="s">
        <v>18</v>
      </c>
      <c r="F18" s="16" t="s">
        <v>33</v>
      </c>
      <c r="G18" s="16">
        <f t="shared" si="0"/>
        <v>66.2782973621103</v>
      </c>
      <c r="H18" s="17">
        <v>3.85</v>
      </c>
      <c r="I18" s="17">
        <f t="shared" si="1"/>
        <v>64.6282973621103</v>
      </c>
      <c r="J18" s="17">
        <v>0</v>
      </c>
      <c r="K18" s="17">
        <v>1.5</v>
      </c>
      <c r="L18" s="17">
        <v>0.15</v>
      </c>
      <c r="M18" s="54"/>
    </row>
    <row r="19" s="1" customFormat="1" spans="1:13">
      <c r="A19" s="12">
        <v>16</v>
      </c>
      <c r="B19" s="18" t="s">
        <v>15</v>
      </c>
      <c r="C19" s="31" t="s">
        <v>16</v>
      </c>
      <c r="D19" s="13" t="s">
        <v>17</v>
      </c>
      <c r="E19" s="31" t="s">
        <v>18</v>
      </c>
      <c r="F19" s="32" t="s">
        <v>34</v>
      </c>
      <c r="G19" s="16">
        <f t="shared" si="0"/>
        <v>65.2461630695444</v>
      </c>
      <c r="H19" s="32">
        <v>3.86</v>
      </c>
      <c r="I19" s="17">
        <f t="shared" si="1"/>
        <v>64.7961630695444</v>
      </c>
      <c r="J19" s="32">
        <v>0</v>
      </c>
      <c r="K19" s="32">
        <v>0.45</v>
      </c>
      <c r="L19" s="32">
        <v>0</v>
      </c>
      <c r="M19" s="54"/>
    </row>
    <row r="20" s="1" customFormat="1" spans="1:13">
      <c r="A20" s="12">
        <v>17</v>
      </c>
      <c r="B20" s="18" t="s">
        <v>15</v>
      </c>
      <c r="C20" s="28" t="s">
        <v>16</v>
      </c>
      <c r="D20" s="13" t="s">
        <v>17</v>
      </c>
      <c r="E20" s="28" t="s">
        <v>18</v>
      </c>
      <c r="F20" s="16" t="s">
        <v>35</v>
      </c>
      <c r="G20" s="16">
        <f t="shared" si="0"/>
        <v>65.1890287769784</v>
      </c>
      <c r="H20" s="17">
        <v>3.87</v>
      </c>
      <c r="I20" s="17">
        <f t="shared" si="1"/>
        <v>64.9640287769784</v>
      </c>
      <c r="J20" s="17">
        <v>0</v>
      </c>
      <c r="K20" s="17">
        <v>0.225</v>
      </c>
      <c r="L20" s="17">
        <v>0</v>
      </c>
      <c r="M20" s="54"/>
    </row>
    <row r="21" s="1" customFormat="1" spans="1:13">
      <c r="A21" s="30">
        <v>18</v>
      </c>
      <c r="B21" s="33" t="s">
        <v>15</v>
      </c>
      <c r="C21" s="33" t="s">
        <v>16</v>
      </c>
      <c r="D21" s="33" t="s">
        <v>17</v>
      </c>
      <c r="E21" s="33" t="s">
        <v>18</v>
      </c>
      <c r="F21" s="34" t="s">
        <v>36</v>
      </c>
      <c r="G21" s="16">
        <f t="shared" si="0"/>
        <v>63.97646882494</v>
      </c>
      <c r="H21" s="17">
        <v>3.8</v>
      </c>
      <c r="I21" s="17">
        <f t="shared" si="1"/>
        <v>63.78896882494</v>
      </c>
      <c r="J21" s="41" t="s">
        <v>37</v>
      </c>
      <c r="K21" s="33">
        <v>0.0375</v>
      </c>
      <c r="L21" s="41" t="s">
        <v>38</v>
      </c>
      <c r="M21" s="54"/>
    </row>
    <row r="22" s="1" customFormat="1" ht="25.5" spans="1:13">
      <c r="A22" s="12">
        <v>19</v>
      </c>
      <c r="B22" s="18" t="s">
        <v>15</v>
      </c>
      <c r="C22" s="35" t="s">
        <v>16</v>
      </c>
      <c r="D22" s="35" t="s">
        <v>17</v>
      </c>
      <c r="E22" s="35" t="s">
        <v>18</v>
      </c>
      <c r="F22" s="30" t="s">
        <v>39</v>
      </c>
      <c r="G22" s="16">
        <f t="shared" si="0"/>
        <v>63.6032374100719</v>
      </c>
      <c r="H22" s="23">
        <v>3.78</v>
      </c>
      <c r="I22" s="17">
        <f t="shared" si="1"/>
        <v>63.4532374100719</v>
      </c>
      <c r="J22" s="23">
        <v>0</v>
      </c>
      <c r="K22" s="23">
        <v>0</v>
      </c>
      <c r="L22" s="23">
        <v>0.15</v>
      </c>
      <c r="M22" s="63" t="s">
        <v>40</v>
      </c>
    </row>
    <row r="23" ht="33.75" spans="1:13">
      <c r="A23" s="36" t="s">
        <v>41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61"/>
    </row>
    <row r="24" spans="1:13">
      <c r="A24" s="38">
        <v>1</v>
      </c>
      <c r="B24" s="28" t="s">
        <v>15</v>
      </c>
      <c r="C24" s="28" t="s">
        <v>16</v>
      </c>
      <c r="D24" s="28" t="s">
        <v>42</v>
      </c>
      <c r="E24" s="28" t="s">
        <v>43</v>
      </c>
      <c r="F24" s="16" t="s">
        <v>44</v>
      </c>
      <c r="G24" s="16">
        <f t="shared" ref="G24:G33" si="2">I24+J24+K24+L24</f>
        <v>70.6</v>
      </c>
      <c r="H24" s="17">
        <v>4.04</v>
      </c>
      <c r="I24" s="17">
        <v>70</v>
      </c>
      <c r="J24" s="17">
        <v>0</v>
      </c>
      <c r="K24" s="17">
        <v>0.6</v>
      </c>
      <c r="L24" s="17">
        <v>0</v>
      </c>
      <c r="M24" s="61"/>
    </row>
    <row r="25" spans="1:13">
      <c r="A25" s="38">
        <v>2</v>
      </c>
      <c r="B25" s="28" t="s">
        <v>15</v>
      </c>
      <c r="C25" s="28" t="s">
        <v>16</v>
      </c>
      <c r="D25" s="28" t="s">
        <v>42</v>
      </c>
      <c r="E25" s="28" t="s">
        <v>43</v>
      </c>
      <c r="F25" s="16" t="s">
        <v>45</v>
      </c>
      <c r="G25" s="16">
        <f t="shared" si="2"/>
        <v>69.1621287128713</v>
      </c>
      <c r="H25" s="17">
        <v>3.97</v>
      </c>
      <c r="I25" s="17">
        <f t="shared" ref="I25:I33" si="3">H25/4.04*70</f>
        <v>68.7871287128713</v>
      </c>
      <c r="J25" s="17">
        <v>0</v>
      </c>
      <c r="K25" s="17">
        <v>0.075</v>
      </c>
      <c r="L25" s="17">
        <v>0.3</v>
      </c>
      <c r="M25" s="61"/>
    </row>
    <row r="26" spans="1:13">
      <c r="A26" s="38">
        <v>3</v>
      </c>
      <c r="B26" s="28" t="s">
        <v>15</v>
      </c>
      <c r="C26" s="28" t="s">
        <v>16</v>
      </c>
      <c r="D26" s="39" t="s">
        <v>42</v>
      </c>
      <c r="E26" s="39" t="s">
        <v>43</v>
      </c>
      <c r="F26" s="40" t="s">
        <v>46</v>
      </c>
      <c r="G26" s="16">
        <f t="shared" si="2"/>
        <v>68.0895420792079</v>
      </c>
      <c r="H26" s="41">
        <v>3.92</v>
      </c>
      <c r="I26" s="17">
        <f t="shared" si="3"/>
        <v>67.9207920792079</v>
      </c>
      <c r="J26" s="41">
        <v>0</v>
      </c>
      <c r="K26" s="41">
        <v>0.01875</v>
      </c>
      <c r="L26" s="41">
        <v>0.15</v>
      </c>
      <c r="M26" s="61"/>
    </row>
    <row r="27" spans="1:13">
      <c r="A27" s="38">
        <v>4</v>
      </c>
      <c r="B27" s="28" t="s">
        <v>15</v>
      </c>
      <c r="C27" s="28" t="s">
        <v>16</v>
      </c>
      <c r="D27" s="28" t="s">
        <v>42</v>
      </c>
      <c r="E27" s="28" t="s">
        <v>43</v>
      </c>
      <c r="F27" s="16" t="s">
        <v>47</v>
      </c>
      <c r="G27" s="16">
        <f t="shared" si="2"/>
        <v>67.1113861386139</v>
      </c>
      <c r="H27" s="17">
        <v>3.83</v>
      </c>
      <c r="I27" s="17">
        <f t="shared" si="3"/>
        <v>66.3613861386139</v>
      </c>
      <c r="J27" s="17">
        <v>0</v>
      </c>
      <c r="K27" s="17">
        <v>0.6</v>
      </c>
      <c r="L27" s="17">
        <v>0.15</v>
      </c>
      <c r="M27" s="61"/>
    </row>
    <row r="28" spans="1:13">
      <c r="A28" s="38">
        <v>5</v>
      </c>
      <c r="B28" s="28" t="s">
        <v>15</v>
      </c>
      <c r="C28" s="28" t="s">
        <v>16</v>
      </c>
      <c r="D28" s="28" t="s">
        <v>42</v>
      </c>
      <c r="E28" s="28" t="s">
        <v>43</v>
      </c>
      <c r="F28" s="16" t="s">
        <v>48</v>
      </c>
      <c r="G28" s="16">
        <f t="shared" si="2"/>
        <v>66.7131188118812</v>
      </c>
      <c r="H28" s="17">
        <v>3.82</v>
      </c>
      <c r="I28" s="17">
        <f t="shared" si="3"/>
        <v>66.1881188118812</v>
      </c>
      <c r="J28" s="17">
        <v>0</v>
      </c>
      <c r="K28" s="17">
        <v>0.375</v>
      </c>
      <c r="L28" s="17">
        <v>0.15</v>
      </c>
      <c r="M28" s="61"/>
    </row>
    <row r="29" spans="1:13">
      <c r="A29" s="38">
        <v>6</v>
      </c>
      <c r="B29" s="28" t="s">
        <v>15</v>
      </c>
      <c r="C29" s="28" t="s">
        <v>16</v>
      </c>
      <c r="D29" s="28" t="s">
        <v>42</v>
      </c>
      <c r="E29" s="28" t="s">
        <v>43</v>
      </c>
      <c r="F29" s="16" t="s">
        <v>49</v>
      </c>
      <c r="G29" s="16">
        <f t="shared" si="2"/>
        <v>65.8700495049505</v>
      </c>
      <c r="H29" s="17">
        <v>3.78</v>
      </c>
      <c r="I29" s="17">
        <f t="shared" si="3"/>
        <v>65.4950495049505</v>
      </c>
      <c r="J29" s="17">
        <v>0</v>
      </c>
      <c r="K29" s="17">
        <v>0.225</v>
      </c>
      <c r="L29" s="17">
        <v>0.15</v>
      </c>
      <c r="M29" s="61"/>
    </row>
    <row r="30" spans="1:13">
      <c r="A30" s="38">
        <v>7</v>
      </c>
      <c r="B30" s="28" t="s">
        <v>15</v>
      </c>
      <c r="C30" s="28" t="s">
        <v>16</v>
      </c>
      <c r="D30" s="21" t="s">
        <v>42</v>
      </c>
      <c r="E30" s="21" t="s">
        <v>43</v>
      </c>
      <c r="F30" s="22" t="s">
        <v>50</v>
      </c>
      <c r="G30" s="16">
        <f t="shared" si="2"/>
        <v>65.0052475247525</v>
      </c>
      <c r="H30" s="23">
        <v>3.75</v>
      </c>
      <c r="I30" s="17">
        <f t="shared" si="3"/>
        <v>64.9752475247525</v>
      </c>
      <c r="J30" s="23">
        <v>0</v>
      </c>
      <c r="K30" s="23">
        <v>0.03</v>
      </c>
      <c r="L30" s="23">
        <v>0</v>
      </c>
      <c r="M30" s="61"/>
    </row>
    <row r="31" spans="1:13">
      <c r="A31" s="38">
        <v>8</v>
      </c>
      <c r="B31" s="28" t="s">
        <v>15</v>
      </c>
      <c r="C31" s="28" t="s">
        <v>16</v>
      </c>
      <c r="D31" s="21" t="s">
        <v>42</v>
      </c>
      <c r="E31" s="21" t="s">
        <v>43</v>
      </c>
      <c r="F31" s="22" t="s">
        <v>51</v>
      </c>
      <c r="G31" s="16">
        <f t="shared" si="2"/>
        <v>64.6054455445545</v>
      </c>
      <c r="H31" s="23">
        <v>3.72</v>
      </c>
      <c r="I31" s="17">
        <f t="shared" si="3"/>
        <v>64.4554455445545</v>
      </c>
      <c r="J31" s="23">
        <v>0</v>
      </c>
      <c r="K31" s="23">
        <v>0</v>
      </c>
      <c r="L31" s="23">
        <v>0.15</v>
      </c>
      <c r="M31" s="61"/>
    </row>
    <row r="32" spans="1:13">
      <c r="A32" s="42">
        <v>9</v>
      </c>
      <c r="B32" s="28" t="s">
        <v>15</v>
      </c>
      <c r="C32" s="28" t="s">
        <v>16</v>
      </c>
      <c r="D32" s="27" t="s">
        <v>42</v>
      </c>
      <c r="E32" s="33" t="s">
        <v>43</v>
      </c>
      <c r="F32" s="41" t="s">
        <v>52</v>
      </c>
      <c r="G32" s="16">
        <f t="shared" si="2"/>
        <v>62.8727722772277</v>
      </c>
      <c r="H32" s="41">
        <v>3.62</v>
      </c>
      <c r="I32" s="17">
        <f t="shared" si="3"/>
        <v>62.7227722772277</v>
      </c>
      <c r="J32" s="41"/>
      <c r="K32" s="41">
        <v>0</v>
      </c>
      <c r="L32" s="41">
        <v>0.15</v>
      </c>
      <c r="M32" s="61"/>
    </row>
    <row r="33" ht="25.5" spans="1:13">
      <c r="A33" s="38">
        <v>10</v>
      </c>
      <c r="B33" s="28" t="s">
        <v>15</v>
      </c>
      <c r="C33" s="28" t="s">
        <v>16</v>
      </c>
      <c r="D33" s="28" t="s">
        <v>42</v>
      </c>
      <c r="E33" s="28" t="s">
        <v>43</v>
      </c>
      <c r="F33" s="16" t="s">
        <v>53</v>
      </c>
      <c r="G33" s="16">
        <f t="shared" si="2"/>
        <v>62.549504950495</v>
      </c>
      <c r="H33" s="17">
        <v>3.61</v>
      </c>
      <c r="I33" s="17">
        <f t="shared" si="3"/>
        <v>62.549504950495</v>
      </c>
      <c r="J33" s="17">
        <v>0</v>
      </c>
      <c r="K33" s="17">
        <v>0</v>
      </c>
      <c r="L33" s="17">
        <v>0</v>
      </c>
      <c r="M33" s="63" t="s">
        <v>40</v>
      </c>
    </row>
    <row r="34" ht="35.25" spans="1:13">
      <c r="A34" s="43" t="s">
        <v>54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61"/>
    </row>
    <row r="35" spans="1:13">
      <c r="A35" s="38">
        <v>1</v>
      </c>
      <c r="B35" s="21" t="s">
        <v>15</v>
      </c>
      <c r="C35" s="21" t="s">
        <v>16</v>
      </c>
      <c r="D35" s="21" t="s">
        <v>55</v>
      </c>
      <c r="E35" s="21" t="s">
        <v>43</v>
      </c>
      <c r="F35" s="22" t="s">
        <v>56</v>
      </c>
      <c r="G35" s="45">
        <f t="shared" ref="G35:G48" si="4">I35+J35+K35+L35</f>
        <v>70.225</v>
      </c>
      <c r="H35" s="23">
        <v>4.07</v>
      </c>
      <c r="I35" s="64">
        <f t="shared" ref="I35:I48" si="5">H35/4.07*70</f>
        <v>70</v>
      </c>
      <c r="J35" s="23">
        <v>0</v>
      </c>
      <c r="K35" s="23">
        <v>0.225</v>
      </c>
      <c r="L35" s="23">
        <v>0</v>
      </c>
      <c r="M35" s="61"/>
    </row>
    <row r="36" spans="1:13">
      <c r="A36" s="38">
        <v>2</v>
      </c>
      <c r="B36" s="21" t="s">
        <v>15</v>
      </c>
      <c r="C36" s="21" t="s">
        <v>16</v>
      </c>
      <c r="D36" s="21" t="s">
        <v>42</v>
      </c>
      <c r="E36" s="21" t="s">
        <v>43</v>
      </c>
      <c r="F36" s="22" t="s">
        <v>57</v>
      </c>
      <c r="G36" s="45">
        <f t="shared" si="4"/>
        <v>69.618058968059</v>
      </c>
      <c r="H36" s="23">
        <v>4.01</v>
      </c>
      <c r="I36" s="65">
        <f t="shared" si="5"/>
        <v>68.968058968059</v>
      </c>
      <c r="J36" s="23">
        <v>0.2</v>
      </c>
      <c r="K36" s="23">
        <v>0.45</v>
      </c>
      <c r="L36" s="23">
        <v>0</v>
      </c>
      <c r="M36" s="61"/>
    </row>
    <row r="37" spans="1:13">
      <c r="A37" s="38">
        <v>3</v>
      </c>
      <c r="B37" s="21" t="s">
        <v>15</v>
      </c>
      <c r="C37" s="21" t="s">
        <v>16</v>
      </c>
      <c r="D37" s="21" t="s">
        <v>42</v>
      </c>
      <c r="E37" s="22" t="s">
        <v>43</v>
      </c>
      <c r="F37" s="22" t="s">
        <v>58</v>
      </c>
      <c r="G37" s="45">
        <f t="shared" si="4"/>
        <v>68.7960687960688</v>
      </c>
      <c r="H37" s="46" t="s">
        <v>59</v>
      </c>
      <c r="I37" s="65">
        <f t="shared" si="5"/>
        <v>68.7960687960688</v>
      </c>
      <c r="J37" s="46" t="s">
        <v>37</v>
      </c>
      <c r="K37" s="66">
        <v>0</v>
      </c>
      <c r="L37" s="46" t="s">
        <v>37</v>
      </c>
      <c r="M37" s="61"/>
    </row>
    <row r="38" ht="14.25" spans="1:13">
      <c r="A38" s="38">
        <v>4</v>
      </c>
      <c r="B38" s="21" t="s">
        <v>15</v>
      </c>
      <c r="C38" s="21" t="s">
        <v>16</v>
      </c>
      <c r="D38" s="21" t="s">
        <v>42</v>
      </c>
      <c r="E38" s="47" t="s">
        <v>43</v>
      </c>
      <c r="F38" s="47" t="s">
        <v>60</v>
      </c>
      <c r="G38" s="45">
        <f t="shared" si="4"/>
        <v>68.1611179361179</v>
      </c>
      <c r="H38" s="48">
        <v>3.95</v>
      </c>
      <c r="I38" s="65">
        <f t="shared" si="5"/>
        <v>67.9361179361179</v>
      </c>
      <c r="J38" s="67">
        <v>0</v>
      </c>
      <c r="K38" s="67">
        <v>0.225</v>
      </c>
      <c r="L38" s="67">
        <v>0</v>
      </c>
      <c r="M38" s="61"/>
    </row>
    <row r="39" spans="1:13">
      <c r="A39" s="38">
        <v>5</v>
      </c>
      <c r="B39" s="21" t="s">
        <v>15</v>
      </c>
      <c r="C39" s="21" t="s">
        <v>16</v>
      </c>
      <c r="D39" s="21" t="s">
        <v>42</v>
      </c>
      <c r="E39" s="49" t="s">
        <v>61</v>
      </c>
      <c r="F39" s="38" t="s">
        <v>62</v>
      </c>
      <c r="G39" s="45">
        <f t="shared" si="4"/>
        <v>68.0481572481573</v>
      </c>
      <c r="H39" s="42">
        <v>3.91</v>
      </c>
      <c r="I39" s="65">
        <f t="shared" si="5"/>
        <v>67.2481572481573</v>
      </c>
      <c r="J39" s="42">
        <v>0.2</v>
      </c>
      <c r="K39" s="42">
        <v>0.6</v>
      </c>
      <c r="L39" s="42">
        <v>0</v>
      </c>
      <c r="M39" s="61"/>
    </row>
    <row r="40" spans="1:13">
      <c r="A40" s="38">
        <v>6</v>
      </c>
      <c r="B40" s="21" t="s">
        <v>15</v>
      </c>
      <c r="C40" s="21" t="s">
        <v>16</v>
      </c>
      <c r="D40" s="21" t="s">
        <v>42</v>
      </c>
      <c r="E40" s="28" t="s">
        <v>43</v>
      </c>
      <c r="F40" s="16" t="s">
        <v>63</v>
      </c>
      <c r="G40" s="45">
        <f t="shared" si="4"/>
        <v>67.6981572481573</v>
      </c>
      <c r="H40" s="17">
        <v>3.91</v>
      </c>
      <c r="I40" s="65">
        <f t="shared" si="5"/>
        <v>67.2481572481573</v>
      </c>
      <c r="J40" s="17">
        <v>0</v>
      </c>
      <c r="K40" s="17">
        <v>0.45</v>
      </c>
      <c r="L40" s="17">
        <v>0</v>
      </c>
      <c r="M40" s="61"/>
    </row>
    <row r="41" spans="1:13">
      <c r="A41" s="38">
        <v>7</v>
      </c>
      <c r="B41" s="21" t="s">
        <v>15</v>
      </c>
      <c r="C41" s="21" t="s">
        <v>16</v>
      </c>
      <c r="D41" s="21" t="s">
        <v>42</v>
      </c>
      <c r="E41" s="29" t="s">
        <v>61</v>
      </c>
      <c r="F41" s="30" t="s">
        <v>64</v>
      </c>
      <c r="G41" s="45">
        <f t="shared" si="4"/>
        <v>66.3722358722359</v>
      </c>
      <c r="H41" s="23">
        <v>3.83</v>
      </c>
      <c r="I41" s="65">
        <f t="shared" si="5"/>
        <v>65.8722358722359</v>
      </c>
      <c r="J41" s="23">
        <v>0.2</v>
      </c>
      <c r="K41" s="23">
        <v>0.3</v>
      </c>
      <c r="L41" s="26">
        <v>0</v>
      </c>
      <c r="M41" s="61"/>
    </row>
    <row r="42" spans="1:13">
      <c r="A42" s="38">
        <v>8</v>
      </c>
      <c r="B42" s="21" t="s">
        <v>15</v>
      </c>
      <c r="C42" s="21" t="s">
        <v>16</v>
      </c>
      <c r="D42" s="21" t="s">
        <v>42</v>
      </c>
      <c r="E42" s="28" t="s">
        <v>43</v>
      </c>
      <c r="F42" s="16" t="s">
        <v>65</v>
      </c>
      <c r="G42" s="45">
        <f t="shared" si="4"/>
        <v>64.8402948402948</v>
      </c>
      <c r="H42" s="17">
        <v>3.77</v>
      </c>
      <c r="I42" s="65">
        <f t="shared" si="5"/>
        <v>64.8402948402948</v>
      </c>
      <c r="J42" s="17">
        <v>0</v>
      </c>
      <c r="K42" s="17">
        <v>0</v>
      </c>
      <c r="L42" s="17">
        <v>0</v>
      </c>
      <c r="M42" s="68"/>
    </row>
    <row r="43" ht="14.25" spans="1:13">
      <c r="A43" s="38">
        <v>9</v>
      </c>
      <c r="B43" s="21" t="s">
        <v>15</v>
      </c>
      <c r="C43" s="21" t="s">
        <v>16</v>
      </c>
      <c r="D43" s="21" t="s">
        <v>42</v>
      </c>
      <c r="E43" s="50" t="s">
        <v>43</v>
      </c>
      <c r="F43" s="50" t="s">
        <v>66</v>
      </c>
      <c r="G43" s="45">
        <f t="shared" si="4"/>
        <v>64.6023341523341</v>
      </c>
      <c r="H43" s="51">
        <v>3.73</v>
      </c>
      <c r="I43" s="65">
        <f t="shared" si="5"/>
        <v>64.1523341523341</v>
      </c>
      <c r="J43" s="69">
        <v>0</v>
      </c>
      <c r="K43" s="69">
        <v>0.45</v>
      </c>
      <c r="L43" s="69">
        <v>0</v>
      </c>
      <c r="M43" s="61"/>
    </row>
    <row r="44" spans="1:13">
      <c r="A44" s="38">
        <v>10</v>
      </c>
      <c r="B44" s="21" t="s">
        <v>15</v>
      </c>
      <c r="C44" s="21" t="s">
        <v>16</v>
      </c>
      <c r="D44" s="21" t="s">
        <v>42</v>
      </c>
      <c r="E44" s="28" t="s">
        <v>43</v>
      </c>
      <c r="F44" s="22" t="s">
        <v>67</v>
      </c>
      <c r="G44" s="45">
        <f t="shared" si="4"/>
        <v>64.3243243243243</v>
      </c>
      <c r="H44" s="23">
        <v>3.74</v>
      </c>
      <c r="I44" s="65">
        <f t="shared" si="5"/>
        <v>64.3243243243243</v>
      </c>
      <c r="J44" s="23">
        <v>0</v>
      </c>
      <c r="K44" s="23">
        <v>0</v>
      </c>
      <c r="L44" s="23">
        <v>0</v>
      </c>
      <c r="M44" s="61"/>
    </row>
    <row r="45" ht="14.25" spans="1:13">
      <c r="A45" s="38">
        <v>11</v>
      </c>
      <c r="B45" s="21" t="s">
        <v>15</v>
      </c>
      <c r="C45" s="21" t="s">
        <v>16</v>
      </c>
      <c r="D45" s="21" t="s">
        <v>42</v>
      </c>
      <c r="E45" s="22" t="s">
        <v>43</v>
      </c>
      <c r="F45" s="22" t="s">
        <v>68</v>
      </c>
      <c r="G45" s="45">
        <f t="shared" si="4"/>
        <v>63.2923832923833</v>
      </c>
      <c r="H45" s="48">
        <v>3.68</v>
      </c>
      <c r="I45" s="65">
        <f t="shared" si="5"/>
        <v>63.2923832923833</v>
      </c>
      <c r="J45" s="67">
        <v>0</v>
      </c>
      <c r="K45" s="67">
        <v>0</v>
      </c>
      <c r="L45" s="67">
        <v>0</v>
      </c>
      <c r="M45" s="61"/>
    </row>
    <row r="46" spans="1:13">
      <c r="A46" s="38">
        <v>12</v>
      </c>
      <c r="B46" s="21" t="s">
        <v>15</v>
      </c>
      <c r="C46" s="21" t="s">
        <v>16</v>
      </c>
      <c r="D46" s="28" t="s">
        <v>42</v>
      </c>
      <c r="E46" s="28" t="s">
        <v>43</v>
      </c>
      <c r="F46" s="16" t="s">
        <v>69</v>
      </c>
      <c r="G46" s="45">
        <f t="shared" si="4"/>
        <v>63.2923832923833</v>
      </c>
      <c r="H46" s="17">
        <v>3.68</v>
      </c>
      <c r="I46" s="65">
        <f t="shared" si="5"/>
        <v>63.2923832923833</v>
      </c>
      <c r="J46" s="17">
        <v>0</v>
      </c>
      <c r="K46" s="17">
        <v>0</v>
      </c>
      <c r="L46" s="17">
        <v>0</v>
      </c>
      <c r="M46" s="61"/>
    </row>
    <row r="47" spans="1:13">
      <c r="A47" s="42">
        <v>13</v>
      </c>
      <c r="B47" s="28" t="s">
        <v>15</v>
      </c>
      <c r="C47" s="21" t="s">
        <v>16</v>
      </c>
      <c r="D47" s="74" t="s">
        <v>42</v>
      </c>
      <c r="E47" s="28" t="s">
        <v>43</v>
      </c>
      <c r="F47" s="16" t="s">
        <v>70</v>
      </c>
      <c r="G47" s="45">
        <f t="shared" si="4"/>
        <v>62.7169226044226</v>
      </c>
      <c r="H47" s="17">
        <v>3.64</v>
      </c>
      <c r="I47" s="65">
        <f t="shared" si="5"/>
        <v>62.6044226044226</v>
      </c>
      <c r="J47" s="17">
        <v>0</v>
      </c>
      <c r="K47" s="17">
        <v>0.1125</v>
      </c>
      <c r="L47" s="17">
        <v>0</v>
      </c>
      <c r="M47" s="61"/>
    </row>
    <row r="48" ht="25.5" spans="1:13">
      <c r="A48" s="38">
        <v>14</v>
      </c>
      <c r="B48" s="52" t="s">
        <v>15</v>
      </c>
      <c r="C48" s="21" t="s">
        <v>16</v>
      </c>
      <c r="D48" s="21" t="s">
        <v>42</v>
      </c>
      <c r="E48" s="52" t="s">
        <v>43</v>
      </c>
      <c r="F48" s="22" t="s">
        <v>71</v>
      </c>
      <c r="G48" s="45">
        <f t="shared" si="4"/>
        <v>62.2604422604423</v>
      </c>
      <c r="H48" s="23">
        <v>3.62</v>
      </c>
      <c r="I48" s="65">
        <f t="shared" si="5"/>
        <v>62.2604422604423</v>
      </c>
      <c r="J48" s="26">
        <v>0</v>
      </c>
      <c r="K48" s="26">
        <v>0</v>
      </c>
      <c r="L48" s="26">
        <v>0</v>
      </c>
      <c r="M48" s="63" t="s">
        <v>40</v>
      </c>
    </row>
    <row r="49" s="2" customFormat="1" ht="35.25" spans="1:13">
      <c r="A49" s="53" t="s">
        <v>72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</row>
    <row r="50" s="2" customFormat="1" spans="1:13">
      <c r="A50" s="54">
        <v>1</v>
      </c>
      <c r="B50" s="52" t="s">
        <v>15</v>
      </c>
      <c r="C50" s="52" t="s">
        <v>16</v>
      </c>
      <c r="D50" s="21" t="s">
        <v>73</v>
      </c>
      <c r="E50" s="21" t="s">
        <v>74</v>
      </c>
      <c r="F50" s="22" t="s">
        <v>75</v>
      </c>
      <c r="G50" s="54">
        <f t="shared" ref="G50:G62" si="6">I50+J50+K50+L50</f>
        <v>70.3</v>
      </c>
      <c r="H50" s="23">
        <v>3.84</v>
      </c>
      <c r="I50" s="23">
        <f t="shared" ref="I50:I62" si="7">H50/3.84*70</f>
        <v>70</v>
      </c>
      <c r="J50" s="23">
        <v>0</v>
      </c>
      <c r="K50" s="23">
        <v>0</v>
      </c>
      <c r="L50" s="23">
        <v>0.3</v>
      </c>
      <c r="M50" s="70"/>
    </row>
    <row r="51" s="2" customFormat="1" spans="1:13">
      <c r="A51" s="54">
        <v>2</v>
      </c>
      <c r="B51" s="21" t="s">
        <v>15</v>
      </c>
      <c r="C51" s="21" t="s">
        <v>16</v>
      </c>
      <c r="D51" s="21" t="s">
        <v>73</v>
      </c>
      <c r="E51" s="21" t="s">
        <v>74</v>
      </c>
      <c r="F51" s="22" t="s">
        <v>76</v>
      </c>
      <c r="G51" s="54">
        <f t="shared" si="6"/>
        <v>70.0229166666667</v>
      </c>
      <c r="H51" s="23">
        <v>3.82</v>
      </c>
      <c r="I51" s="23">
        <f t="shared" si="7"/>
        <v>69.6354166666667</v>
      </c>
      <c r="J51" s="23">
        <v>0.2</v>
      </c>
      <c r="K51" s="23">
        <v>0.0375</v>
      </c>
      <c r="L51" s="23">
        <v>0.15</v>
      </c>
      <c r="M51" s="70"/>
    </row>
    <row r="52" s="2" customFormat="1" spans="1:13">
      <c r="A52" s="54">
        <v>3</v>
      </c>
      <c r="B52" s="52" t="s">
        <v>15</v>
      </c>
      <c r="C52" s="55" t="s">
        <v>16</v>
      </c>
      <c r="D52" s="75" t="s">
        <v>73</v>
      </c>
      <c r="E52" s="54" t="s">
        <v>74</v>
      </c>
      <c r="F52" s="54" t="s">
        <v>77</v>
      </c>
      <c r="G52" s="54">
        <f t="shared" si="6"/>
        <v>70.0208333333333</v>
      </c>
      <c r="H52" s="23">
        <v>3.8</v>
      </c>
      <c r="I52" s="23">
        <f t="shared" si="7"/>
        <v>69.2708333333333</v>
      </c>
      <c r="J52" s="23">
        <v>0</v>
      </c>
      <c r="K52" s="23">
        <v>0.45</v>
      </c>
      <c r="L52" s="23">
        <v>0.3</v>
      </c>
      <c r="M52" s="70"/>
    </row>
    <row r="53" s="2" customFormat="1" spans="1:13">
      <c r="A53" s="54">
        <v>4</v>
      </c>
      <c r="B53" s="21" t="s">
        <v>15</v>
      </c>
      <c r="C53" s="55" t="s">
        <v>16</v>
      </c>
      <c r="D53" s="21" t="s">
        <v>73</v>
      </c>
      <c r="E53" s="54" t="s">
        <v>74</v>
      </c>
      <c r="F53" s="54" t="s">
        <v>78</v>
      </c>
      <c r="G53" s="54">
        <f t="shared" si="6"/>
        <v>69.9354166666667</v>
      </c>
      <c r="H53" s="23">
        <v>3.82</v>
      </c>
      <c r="I53" s="23">
        <f t="shared" si="7"/>
        <v>69.6354166666667</v>
      </c>
      <c r="J53" s="23">
        <v>0</v>
      </c>
      <c r="K53" s="23">
        <v>0</v>
      </c>
      <c r="L53" s="23">
        <v>0.3</v>
      </c>
      <c r="M53" s="70"/>
    </row>
    <row r="54" s="2" customFormat="1" ht="14.25" spans="1:13">
      <c r="A54" s="54">
        <v>5</v>
      </c>
      <c r="B54" s="52" t="s">
        <v>15</v>
      </c>
      <c r="C54" s="55" t="s">
        <v>16</v>
      </c>
      <c r="D54" s="21" t="s">
        <v>73</v>
      </c>
      <c r="E54" s="54" t="s">
        <v>74</v>
      </c>
      <c r="F54" s="54" t="s">
        <v>79</v>
      </c>
      <c r="G54" s="54">
        <f t="shared" si="6"/>
        <v>69.8177083333333</v>
      </c>
      <c r="H54" s="23">
        <v>3.83</v>
      </c>
      <c r="I54" s="23">
        <f t="shared" si="7"/>
        <v>69.8177083333333</v>
      </c>
      <c r="J54" s="23">
        <v>0</v>
      </c>
      <c r="K54" s="23">
        <v>0</v>
      </c>
      <c r="L54" s="67">
        <v>0</v>
      </c>
      <c r="M54" s="70"/>
    </row>
    <row r="55" s="2" customFormat="1" spans="1:13">
      <c r="A55" s="54">
        <v>6</v>
      </c>
      <c r="B55" s="21" t="s">
        <v>15</v>
      </c>
      <c r="C55" s="55" t="s">
        <v>16</v>
      </c>
      <c r="D55" s="75" t="s">
        <v>73</v>
      </c>
      <c r="E55" s="54" t="s">
        <v>74</v>
      </c>
      <c r="F55" s="54" t="s">
        <v>80</v>
      </c>
      <c r="G55" s="54">
        <f t="shared" si="6"/>
        <v>69.5364583333333</v>
      </c>
      <c r="H55" s="23">
        <v>3.65</v>
      </c>
      <c r="I55" s="23">
        <f t="shared" si="7"/>
        <v>66.5364583333333</v>
      </c>
      <c r="J55" s="71">
        <v>0</v>
      </c>
      <c r="K55" s="71">
        <v>3</v>
      </c>
      <c r="L55" s="71">
        <v>0</v>
      </c>
      <c r="M55" s="70"/>
    </row>
    <row r="56" s="2" customFormat="1" spans="1:13">
      <c r="A56" s="54">
        <v>7</v>
      </c>
      <c r="B56" s="52" t="s">
        <v>15</v>
      </c>
      <c r="C56" s="21" t="s">
        <v>16</v>
      </c>
      <c r="D56" s="21" t="s">
        <v>73</v>
      </c>
      <c r="E56" s="54" t="s">
        <v>74</v>
      </c>
      <c r="F56" s="22" t="s">
        <v>81</v>
      </c>
      <c r="G56" s="54">
        <f t="shared" si="6"/>
        <v>69.2708333333333</v>
      </c>
      <c r="H56" s="23">
        <v>3.8</v>
      </c>
      <c r="I56" s="23">
        <f t="shared" si="7"/>
        <v>69.2708333333333</v>
      </c>
      <c r="J56" s="23">
        <v>0</v>
      </c>
      <c r="K56" s="23">
        <v>0</v>
      </c>
      <c r="L56" s="23">
        <v>0</v>
      </c>
      <c r="M56" s="70"/>
    </row>
    <row r="57" s="2" customFormat="1" spans="1:13">
      <c r="A57" s="54">
        <v>8</v>
      </c>
      <c r="B57" s="21" t="s">
        <v>15</v>
      </c>
      <c r="C57" s="55" t="s">
        <v>16</v>
      </c>
      <c r="D57" s="21" t="s">
        <v>73</v>
      </c>
      <c r="E57" s="54" t="s">
        <v>74</v>
      </c>
      <c r="F57" s="54" t="s">
        <v>82</v>
      </c>
      <c r="G57" s="54">
        <f t="shared" si="6"/>
        <v>68.809375</v>
      </c>
      <c r="H57" s="23">
        <v>3.75</v>
      </c>
      <c r="I57" s="23">
        <f t="shared" si="7"/>
        <v>68.359375</v>
      </c>
      <c r="J57" s="23">
        <v>0</v>
      </c>
      <c r="K57" s="23">
        <v>0.3</v>
      </c>
      <c r="L57" s="23">
        <v>0.15</v>
      </c>
      <c r="M57" s="70"/>
    </row>
    <row r="58" spans="1:13">
      <c r="A58" s="54">
        <v>9</v>
      </c>
      <c r="B58" s="52" t="s">
        <v>15</v>
      </c>
      <c r="C58" s="55" t="s">
        <v>16</v>
      </c>
      <c r="D58" s="75" t="s">
        <v>73</v>
      </c>
      <c r="E58" s="54" t="s">
        <v>74</v>
      </c>
      <c r="F58" s="54" t="s">
        <v>83</v>
      </c>
      <c r="G58" s="54">
        <f t="shared" si="6"/>
        <v>67.265625</v>
      </c>
      <c r="H58" s="23">
        <v>3.69</v>
      </c>
      <c r="I58" s="23">
        <f t="shared" si="7"/>
        <v>67.265625</v>
      </c>
      <c r="J58" s="23">
        <v>0</v>
      </c>
      <c r="K58" s="23">
        <v>0</v>
      </c>
      <c r="L58" s="23">
        <v>0</v>
      </c>
      <c r="M58" s="61"/>
    </row>
    <row r="59" spans="1:13">
      <c r="A59" s="54">
        <v>10</v>
      </c>
      <c r="B59" s="21" t="s">
        <v>15</v>
      </c>
      <c r="C59" s="55" t="s">
        <v>16</v>
      </c>
      <c r="D59" s="21" t="s">
        <v>73</v>
      </c>
      <c r="E59" s="21" t="s">
        <v>74</v>
      </c>
      <c r="F59" s="54" t="s">
        <v>84</v>
      </c>
      <c r="G59" s="54">
        <f t="shared" si="6"/>
        <v>67.0833333333333</v>
      </c>
      <c r="H59" s="23">
        <v>3.68</v>
      </c>
      <c r="I59" s="23">
        <f t="shared" si="7"/>
        <v>67.0833333333333</v>
      </c>
      <c r="J59" s="23">
        <v>0</v>
      </c>
      <c r="K59" s="23">
        <v>0</v>
      </c>
      <c r="L59" s="23">
        <v>0</v>
      </c>
      <c r="M59" s="61"/>
    </row>
    <row r="60" spans="1:13">
      <c r="A60" s="22">
        <v>11</v>
      </c>
      <c r="B60" s="21" t="s">
        <v>15</v>
      </c>
      <c r="C60" s="56" t="s">
        <v>16</v>
      </c>
      <c r="D60" s="21" t="s">
        <v>73</v>
      </c>
      <c r="E60" s="21" t="s">
        <v>74</v>
      </c>
      <c r="F60" s="22" t="s">
        <v>85</v>
      </c>
      <c r="G60" s="22">
        <f t="shared" si="6"/>
        <v>66.4430520833333</v>
      </c>
      <c r="H60" s="23">
        <v>3.644876</v>
      </c>
      <c r="I60" s="23">
        <f t="shared" si="7"/>
        <v>66.4430520833333</v>
      </c>
      <c r="J60" s="23">
        <v>0</v>
      </c>
      <c r="K60" s="23">
        <v>0</v>
      </c>
      <c r="L60" s="23">
        <v>0</v>
      </c>
      <c r="M60" s="61"/>
    </row>
    <row r="61" ht="25.5" spans="1:13">
      <c r="A61" s="22">
        <v>12</v>
      </c>
      <c r="B61" s="76" t="s">
        <v>15</v>
      </c>
      <c r="C61" s="56" t="s">
        <v>16</v>
      </c>
      <c r="D61" s="21" t="s">
        <v>73</v>
      </c>
      <c r="E61" s="21" t="s">
        <v>74</v>
      </c>
      <c r="F61" s="22" t="s">
        <v>86</v>
      </c>
      <c r="G61" s="22">
        <f t="shared" si="6"/>
        <v>66.3655598958333</v>
      </c>
      <c r="H61" s="23">
        <v>3.640625</v>
      </c>
      <c r="I61" s="23">
        <f t="shared" si="7"/>
        <v>66.3655598958333</v>
      </c>
      <c r="J61" s="23">
        <v>0</v>
      </c>
      <c r="K61" s="23">
        <v>0</v>
      </c>
      <c r="L61" s="23">
        <v>0</v>
      </c>
      <c r="M61" s="63" t="s">
        <v>40</v>
      </c>
    </row>
    <row r="62" ht="33.75" spans="1:13">
      <c r="A62" s="57" t="s">
        <v>87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61"/>
    </row>
    <row r="63" spans="1:13">
      <c r="A63" s="54">
        <v>1</v>
      </c>
      <c r="B63" s="75" t="s">
        <v>15</v>
      </c>
      <c r="C63" s="22" t="s">
        <v>16</v>
      </c>
      <c r="D63" s="75" t="s">
        <v>73</v>
      </c>
      <c r="E63" s="54" t="s">
        <v>74</v>
      </c>
      <c r="F63" s="22" t="s">
        <v>88</v>
      </c>
      <c r="G63" s="54">
        <f t="shared" ref="G63:G76" si="8">I63+J63+K63+L63</f>
        <v>70</v>
      </c>
      <c r="H63" s="23">
        <v>4.03</v>
      </c>
      <c r="I63" s="23">
        <f t="shared" ref="I63:I76" si="9">H63/4.03*70</f>
        <v>70</v>
      </c>
      <c r="J63" s="23">
        <v>0</v>
      </c>
      <c r="K63" s="23">
        <v>0</v>
      </c>
      <c r="L63" s="23">
        <v>0</v>
      </c>
      <c r="M63" s="61"/>
    </row>
    <row r="64" spans="1:13">
      <c r="A64" s="54">
        <v>2</v>
      </c>
      <c r="B64" s="77" t="s">
        <v>15</v>
      </c>
      <c r="C64" s="22" t="s">
        <v>16</v>
      </c>
      <c r="D64" s="77" t="s">
        <v>73</v>
      </c>
      <c r="E64" s="59" t="s">
        <v>74</v>
      </c>
      <c r="F64" s="22" t="s">
        <v>89</v>
      </c>
      <c r="G64" s="54">
        <f t="shared" si="8"/>
        <v>68.2630272952854</v>
      </c>
      <c r="H64" s="60">
        <v>3.93</v>
      </c>
      <c r="I64" s="23">
        <f t="shared" si="9"/>
        <v>68.2630272952854</v>
      </c>
      <c r="J64" s="60">
        <v>0</v>
      </c>
      <c r="K64" s="60">
        <v>0</v>
      </c>
      <c r="L64" s="60">
        <v>0</v>
      </c>
      <c r="M64" s="61"/>
    </row>
    <row r="65" s="1" customFormat="1" spans="1:13">
      <c r="A65" s="54">
        <v>3</v>
      </c>
      <c r="B65" s="75" t="s">
        <v>15</v>
      </c>
      <c r="C65" s="22" t="s">
        <v>16</v>
      </c>
      <c r="D65" s="21" t="s">
        <v>73</v>
      </c>
      <c r="E65" s="21" t="s">
        <v>74</v>
      </c>
      <c r="F65" s="22" t="s">
        <v>90</v>
      </c>
      <c r="G65" s="54">
        <f t="shared" si="8"/>
        <v>68.0893300248139</v>
      </c>
      <c r="H65" s="23">
        <v>3.92</v>
      </c>
      <c r="I65" s="23">
        <f t="shared" si="9"/>
        <v>68.0893300248139</v>
      </c>
      <c r="J65" s="23">
        <v>0</v>
      </c>
      <c r="K65" s="23">
        <v>0</v>
      </c>
      <c r="L65" s="23">
        <v>0</v>
      </c>
      <c r="M65" s="54"/>
    </row>
    <row r="66" spans="1:13">
      <c r="A66" s="54">
        <v>4</v>
      </c>
      <c r="B66" s="77" t="s">
        <v>15</v>
      </c>
      <c r="C66" s="22" t="s">
        <v>16</v>
      </c>
      <c r="D66" s="76" t="s">
        <v>73</v>
      </c>
      <c r="E66" s="21" t="s">
        <v>74</v>
      </c>
      <c r="F66" s="22" t="s">
        <v>91</v>
      </c>
      <c r="G66" s="54">
        <f t="shared" si="8"/>
        <v>68.0893300248139</v>
      </c>
      <c r="H66" s="23">
        <v>3.92</v>
      </c>
      <c r="I66" s="23">
        <f t="shared" si="9"/>
        <v>68.0893300248139</v>
      </c>
      <c r="J66" s="23">
        <v>0</v>
      </c>
      <c r="K66" s="23">
        <v>0</v>
      </c>
      <c r="L66" s="23">
        <v>0</v>
      </c>
      <c r="M66" s="61"/>
    </row>
    <row r="67" spans="1:13">
      <c r="A67" s="54">
        <v>5</v>
      </c>
      <c r="B67" s="75" t="s">
        <v>15</v>
      </c>
      <c r="C67" s="22" t="s">
        <v>16</v>
      </c>
      <c r="D67" s="21" t="s">
        <v>73</v>
      </c>
      <c r="E67" s="21" t="s">
        <v>74</v>
      </c>
      <c r="F67" s="22" t="s">
        <v>92</v>
      </c>
      <c r="G67" s="54">
        <f t="shared" si="8"/>
        <v>67.0471464019851</v>
      </c>
      <c r="H67" s="23">
        <v>3.86</v>
      </c>
      <c r="I67" s="23">
        <f t="shared" si="9"/>
        <v>67.0471464019851</v>
      </c>
      <c r="J67" s="23">
        <v>0</v>
      </c>
      <c r="K67" s="23">
        <v>0</v>
      </c>
      <c r="L67" s="23">
        <v>0</v>
      </c>
      <c r="M67" s="61"/>
    </row>
    <row r="68" spans="1:13">
      <c r="A68" s="54">
        <v>6</v>
      </c>
      <c r="B68" s="77" t="s">
        <v>15</v>
      </c>
      <c r="C68" s="22" t="s">
        <v>16</v>
      </c>
      <c r="D68" s="29" t="s">
        <v>73</v>
      </c>
      <c r="E68" s="29" t="s">
        <v>74</v>
      </c>
      <c r="F68" s="22" t="s">
        <v>93</v>
      </c>
      <c r="G68" s="54">
        <f t="shared" si="8"/>
        <v>64.9627791563275</v>
      </c>
      <c r="H68" s="23">
        <v>3.74</v>
      </c>
      <c r="I68" s="23">
        <f t="shared" si="9"/>
        <v>64.9627791563275</v>
      </c>
      <c r="J68" s="23">
        <v>0</v>
      </c>
      <c r="K68" s="23">
        <v>0</v>
      </c>
      <c r="L68" s="23">
        <v>0</v>
      </c>
      <c r="M68" s="61"/>
    </row>
    <row r="69" spans="1:13">
      <c r="A69" s="54">
        <v>7</v>
      </c>
      <c r="B69" s="75" t="s">
        <v>15</v>
      </c>
      <c r="C69" s="22" t="s">
        <v>16</v>
      </c>
      <c r="D69" s="29" t="s">
        <v>73</v>
      </c>
      <c r="E69" s="29" t="s">
        <v>74</v>
      </c>
      <c r="F69" s="22" t="s">
        <v>94</v>
      </c>
      <c r="G69" s="54">
        <f t="shared" si="8"/>
        <v>63.5732009925558</v>
      </c>
      <c r="H69" s="23">
        <v>3.66</v>
      </c>
      <c r="I69" s="23">
        <f t="shared" si="9"/>
        <v>63.5732009925558</v>
      </c>
      <c r="J69" s="23">
        <v>0</v>
      </c>
      <c r="K69" s="23">
        <v>0</v>
      </c>
      <c r="L69" s="23">
        <v>0</v>
      </c>
      <c r="M69" s="61"/>
    </row>
    <row r="70" spans="1:13">
      <c r="A70" s="54">
        <v>8</v>
      </c>
      <c r="B70" s="77" t="s">
        <v>15</v>
      </c>
      <c r="C70" s="22" t="s">
        <v>16</v>
      </c>
      <c r="D70" s="21" t="s">
        <v>73</v>
      </c>
      <c r="E70" s="21" t="s">
        <v>74</v>
      </c>
      <c r="F70" s="22" t="s">
        <v>95</v>
      </c>
      <c r="G70" s="54">
        <f t="shared" si="8"/>
        <v>62.87841191067</v>
      </c>
      <c r="H70" s="23">
        <v>3.62</v>
      </c>
      <c r="I70" s="23">
        <f t="shared" si="9"/>
        <v>62.87841191067</v>
      </c>
      <c r="J70" s="23">
        <v>0</v>
      </c>
      <c r="K70" s="23">
        <v>0</v>
      </c>
      <c r="L70" s="23">
        <v>0</v>
      </c>
      <c r="M70" s="61"/>
    </row>
    <row r="71" spans="1:13">
      <c r="A71" s="54">
        <v>9</v>
      </c>
      <c r="B71" s="75" t="s">
        <v>15</v>
      </c>
      <c r="C71" s="22" t="s">
        <v>16</v>
      </c>
      <c r="D71" s="21" t="s">
        <v>73</v>
      </c>
      <c r="E71" s="21" t="s">
        <v>74</v>
      </c>
      <c r="F71" s="22" t="s">
        <v>96</v>
      </c>
      <c r="G71" s="54">
        <f t="shared" si="8"/>
        <v>62.3836228287841</v>
      </c>
      <c r="H71" s="23">
        <v>3.58</v>
      </c>
      <c r="I71" s="23">
        <f t="shared" si="9"/>
        <v>62.1836228287841</v>
      </c>
      <c r="J71" s="23">
        <v>0.2</v>
      </c>
      <c r="K71" s="23">
        <v>0</v>
      </c>
      <c r="L71" s="23">
        <v>0</v>
      </c>
      <c r="M71" s="61"/>
    </row>
    <row r="72" spans="1:13">
      <c r="A72" s="54">
        <v>10</v>
      </c>
      <c r="B72" s="77" t="s">
        <v>15</v>
      </c>
      <c r="C72" s="22" t="s">
        <v>16</v>
      </c>
      <c r="D72" s="29" t="s">
        <v>73</v>
      </c>
      <c r="E72" s="29" t="s">
        <v>74</v>
      </c>
      <c r="F72" s="22" t="s">
        <v>97</v>
      </c>
      <c r="G72" s="54">
        <f t="shared" si="8"/>
        <v>62.3573200992556</v>
      </c>
      <c r="H72" s="23">
        <v>3.59</v>
      </c>
      <c r="I72" s="23">
        <f t="shared" si="9"/>
        <v>62.3573200992556</v>
      </c>
      <c r="J72" s="23">
        <v>0</v>
      </c>
      <c r="K72" s="23">
        <v>0</v>
      </c>
      <c r="L72" s="23">
        <v>0</v>
      </c>
      <c r="M72" s="61"/>
    </row>
    <row r="73" spans="1:13">
      <c r="A73" s="54">
        <v>11</v>
      </c>
      <c r="B73" s="75" t="s">
        <v>15</v>
      </c>
      <c r="C73" s="22" t="s">
        <v>16</v>
      </c>
      <c r="D73" s="75" t="s">
        <v>73</v>
      </c>
      <c r="E73" s="54" t="s">
        <v>74</v>
      </c>
      <c r="F73" s="22" t="s">
        <v>98</v>
      </c>
      <c r="G73" s="54">
        <f t="shared" si="8"/>
        <v>62.0099255583127</v>
      </c>
      <c r="H73" s="23">
        <v>3.57</v>
      </c>
      <c r="I73" s="23">
        <f t="shared" si="9"/>
        <v>62.0099255583127</v>
      </c>
      <c r="J73" s="23">
        <v>0</v>
      </c>
      <c r="K73" s="23">
        <v>0</v>
      </c>
      <c r="L73" s="23">
        <v>0</v>
      </c>
      <c r="M73" s="61"/>
    </row>
    <row r="74" spans="1:13">
      <c r="A74" s="54">
        <v>12</v>
      </c>
      <c r="B74" s="77" t="s">
        <v>15</v>
      </c>
      <c r="C74" s="22" t="s">
        <v>16</v>
      </c>
      <c r="D74" s="75" t="s">
        <v>73</v>
      </c>
      <c r="E74" s="54" t="s">
        <v>74</v>
      </c>
      <c r="F74" s="22" t="s">
        <v>99</v>
      </c>
      <c r="G74" s="54">
        <f t="shared" si="8"/>
        <v>61.1414392059553</v>
      </c>
      <c r="H74" s="23">
        <v>3.52</v>
      </c>
      <c r="I74" s="23">
        <f t="shared" si="9"/>
        <v>61.1414392059553</v>
      </c>
      <c r="J74" s="23">
        <v>0</v>
      </c>
      <c r="K74" s="23">
        <v>0</v>
      </c>
      <c r="L74" s="23">
        <v>0</v>
      </c>
      <c r="M74" s="61"/>
    </row>
    <row r="75" spans="1:13">
      <c r="A75" s="22">
        <v>13</v>
      </c>
      <c r="B75" s="52" t="s">
        <v>15</v>
      </c>
      <c r="C75" s="52" t="s">
        <v>16</v>
      </c>
      <c r="D75" s="52" t="s">
        <v>73</v>
      </c>
      <c r="E75" s="52" t="s">
        <v>74</v>
      </c>
      <c r="F75" s="72" t="s">
        <v>100</v>
      </c>
      <c r="G75" s="22">
        <f t="shared" si="8"/>
        <v>60.272952853598</v>
      </c>
      <c r="H75" s="26">
        <v>3.47</v>
      </c>
      <c r="I75" s="23">
        <f t="shared" si="9"/>
        <v>60.272952853598</v>
      </c>
      <c r="J75" s="26">
        <v>0</v>
      </c>
      <c r="K75" s="26">
        <v>0</v>
      </c>
      <c r="L75" s="26">
        <v>0</v>
      </c>
      <c r="M75" s="61"/>
    </row>
    <row r="76" ht="25.5" spans="1:13">
      <c r="A76" s="54">
        <v>14</v>
      </c>
      <c r="B76" s="35" t="s">
        <v>15</v>
      </c>
      <c r="C76" s="52" t="s">
        <v>16</v>
      </c>
      <c r="D76" s="35" t="s">
        <v>73</v>
      </c>
      <c r="E76" s="35" t="s">
        <v>74</v>
      </c>
      <c r="F76" s="34" t="s">
        <v>101</v>
      </c>
      <c r="G76" s="54">
        <f t="shared" si="8"/>
        <v>58.8833746898263</v>
      </c>
      <c r="H76" s="17">
        <v>3.39</v>
      </c>
      <c r="I76" s="23">
        <f t="shared" si="9"/>
        <v>58.8833746898263</v>
      </c>
      <c r="J76" s="17">
        <v>0</v>
      </c>
      <c r="K76" s="17">
        <v>0</v>
      </c>
      <c r="L76" s="17">
        <v>0</v>
      </c>
      <c r="M76" s="63" t="s">
        <v>40</v>
      </c>
    </row>
    <row r="77" spans="6:6">
      <c r="F77" s="73"/>
    </row>
    <row r="78" spans="6:6">
      <c r="F78" s="73"/>
    </row>
    <row r="79" spans="6:6">
      <c r="F79" s="73"/>
    </row>
  </sheetData>
  <sortState ref="A74:T87">
    <sortCondition ref="G74:G87" descending="1"/>
  </sortState>
  <mergeCells count="6">
    <mergeCell ref="A1:L1"/>
    <mergeCell ref="A3:L3"/>
    <mergeCell ref="A23:L23"/>
    <mergeCell ref="A34:L34"/>
    <mergeCell ref="A49:M49"/>
    <mergeCell ref="A62:L62"/>
  </mergeCells>
  <pageMargins left="1.02361111111111" right="0.0393700787401575" top="0.354330708661417" bottom="0.354330708661417" header="0.31496062992126" footer="0.31496062992126"/>
  <pageSetup paperSize="8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www89</dc:creator>
  <cp:lastModifiedBy>崔腾飞</cp:lastModifiedBy>
  <dcterms:created xsi:type="dcterms:W3CDTF">2024-09-13T01:52:00Z</dcterms:created>
  <cp:lastPrinted>2024-09-18T08:20:00Z</cp:lastPrinted>
  <dcterms:modified xsi:type="dcterms:W3CDTF">2025-09-10T13:37:29Z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CC86DB25DE654E278D2947B650227387_13</vt:lpwstr>
  </property>
  <property fmtid="{D5CDD505-2E9C-101B-9397-08002B2CF9AE}" pid="3" name="KSOProductBuildVer">
    <vt:lpwstr>2052-12.1.0.21915</vt:lpwstr>
  </property>
</Properties>
</file>