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研究生班级事务\专硕4班\2025综测\"/>
    </mc:Choice>
  </mc:AlternateContent>
  <xr:revisionPtr revIDLastSave="0" documentId="13_ncr:1_{C06C03B1-2C30-457E-8C5B-AFE433E8256D}" xr6:coauthVersionLast="47" xr6:coauthVersionMax="47" xr10:uidLastSave="{00000000-0000-0000-0000-000000000000}"/>
  <bookViews>
    <workbookView xWindow="1080" yWindow="-108" windowWidth="22068" windowHeight="13176" xr2:uid="{4D97BFEF-1131-441D-9B9C-5BDCC71EB143}"/>
  </bookViews>
  <sheets>
    <sheet name="8231004班级综测汇总表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1" i="2" l="1"/>
  <c r="R31" i="2"/>
  <c r="V31" i="2" s="1"/>
  <c r="Y31" i="2" s="1"/>
  <c r="U30" i="2"/>
  <c r="R30" i="2"/>
  <c r="V30" i="2" s="1"/>
  <c r="Y30" i="2" s="1"/>
  <c r="U29" i="2"/>
  <c r="R29" i="2"/>
  <c r="V29" i="2" s="1"/>
  <c r="Y29" i="2" s="1"/>
  <c r="U28" i="2"/>
  <c r="R28" i="2"/>
  <c r="V28" i="2" s="1"/>
  <c r="Y28" i="2" s="1"/>
  <c r="U27" i="2"/>
  <c r="R27" i="2"/>
  <c r="V27" i="2" s="1"/>
  <c r="Y27" i="2" s="1"/>
  <c r="U26" i="2"/>
  <c r="R26" i="2"/>
  <c r="V26" i="2" s="1"/>
  <c r="Y26" i="2" s="1"/>
  <c r="U25" i="2"/>
  <c r="R25" i="2"/>
  <c r="V25" i="2" s="1"/>
  <c r="Y25" i="2" s="1"/>
  <c r="U24" i="2"/>
  <c r="R24" i="2"/>
  <c r="V24" i="2" s="1"/>
  <c r="Y24" i="2" s="1"/>
  <c r="U23" i="2"/>
  <c r="R23" i="2"/>
  <c r="V23" i="2" s="1"/>
  <c r="Y23" i="2" s="1"/>
  <c r="U22" i="2"/>
  <c r="R22" i="2"/>
  <c r="V22" i="2" s="1"/>
  <c r="Y22" i="2" s="1"/>
  <c r="U21" i="2"/>
  <c r="R21" i="2"/>
  <c r="V21" i="2" s="1"/>
  <c r="Y21" i="2" s="1"/>
  <c r="U20" i="2"/>
  <c r="R20" i="2"/>
  <c r="V20" i="2" s="1"/>
  <c r="Y20" i="2" s="1"/>
  <c r="U19" i="2"/>
  <c r="R19" i="2"/>
  <c r="V19" i="2" s="1"/>
  <c r="Y19" i="2" s="1"/>
  <c r="U18" i="2"/>
  <c r="R18" i="2"/>
  <c r="V18" i="2" s="1"/>
  <c r="Y18" i="2" s="1"/>
  <c r="U17" i="2"/>
  <c r="R17" i="2"/>
  <c r="V17" i="2" s="1"/>
  <c r="Y17" i="2" s="1"/>
  <c r="U16" i="2"/>
  <c r="R16" i="2"/>
  <c r="V16" i="2" s="1"/>
  <c r="Y16" i="2" s="1"/>
  <c r="U15" i="2"/>
  <c r="R15" i="2"/>
  <c r="V15" i="2" s="1"/>
  <c r="Y15" i="2" s="1"/>
  <c r="U14" i="2"/>
  <c r="R14" i="2"/>
  <c r="V14" i="2" s="1"/>
  <c r="Y14" i="2" s="1"/>
  <c r="U13" i="2"/>
  <c r="R13" i="2"/>
  <c r="V13" i="2" s="1"/>
  <c r="Y13" i="2" s="1"/>
  <c r="U12" i="2"/>
  <c r="R12" i="2"/>
  <c r="V12" i="2" s="1"/>
  <c r="Y12" i="2" s="1"/>
  <c r="U11" i="2"/>
  <c r="R11" i="2"/>
  <c r="V11" i="2" s="1"/>
  <c r="Y11" i="2" s="1"/>
  <c r="U10" i="2"/>
  <c r="R10" i="2"/>
  <c r="V10" i="2" s="1"/>
  <c r="Y10" i="2" s="1"/>
  <c r="U9" i="2"/>
  <c r="R9" i="2"/>
  <c r="V9" i="2" s="1"/>
  <c r="Y9" i="2" s="1"/>
  <c r="U8" i="2"/>
  <c r="R8" i="2"/>
  <c r="V8" i="2" s="1"/>
  <c r="Y8" i="2" s="1"/>
  <c r="U7" i="2"/>
  <c r="R7" i="2"/>
  <c r="V7" i="2" s="1"/>
  <c r="Y7" i="2" s="1"/>
  <c r="U6" i="2"/>
  <c r="R6" i="2"/>
  <c r="V6" i="2" s="1"/>
  <c r="Y6" i="2" s="1"/>
  <c r="U5" i="2"/>
  <c r="R5" i="2"/>
  <c r="V5" i="2" s="1"/>
  <c r="Y5" i="2" s="1"/>
  <c r="U4" i="2"/>
  <c r="R4" i="2"/>
  <c r="V4" i="2" s="1"/>
  <c r="Y4" i="2" s="1"/>
</calcChain>
</file>

<file path=xl/sharedStrings.xml><?xml version="1.0" encoding="utf-8"?>
<sst xmlns="http://schemas.openxmlformats.org/spreadsheetml/2006/main" count="371" uniqueCount="119">
  <si>
    <t>序号</t>
  </si>
  <si>
    <r>
      <t>姓</t>
    </r>
    <r>
      <rPr>
        <sz val="12"/>
        <rFont val="Times New Roman"/>
        <family val="1"/>
      </rPr>
      <t> </t>
    </r>
    <r>
      <rPr>
        <sz val="12"/>
        <rFont val="宋体"/>
        <charset val="134"/>
      </rPr>
      <t>名</t>
    </r>
  </si>
  <si>
    <t>学号</t>
  </si>
  <si>
    <t>专业</t>
  </si>
  <si>
    <t>社会实践与学生事务职务分（J）</t>
  </si>
  <si>
    <t>总分（S）S=0.05*D+0.9*Z+0.05*J</t>
  </si>
  <si>
    <t>班级
排名</t>
  </si>
  <si>
    <t>签名</t>
  </si>
  <si>
    <t>加（减）分值</t>
  </si>
  <si>
    <t>加分原因</t>
  </si>
  <si>
    <t>Z1原始分</t>
  </si>
  <si>
    <t>A</t>
  </si>
  <si>
    <t>知识产权加分</t>
  </si>
  <si>
    <t>B</t>
  </si>
  <si>
    <t>C</t>
  </si>
  <si>
    <t>主持的课题、基金加分</t>
  </si>
  <si>
    <t>E</t>
  </si>
  <si>
    <t>Z2原始分（A+B+C+E）（上限100）</t>
  </si>
  <si>
    <t>各类学科竞赛专业竞赛、获奖加分</t>
  </si>
  <si>
    <t>Z3</t>
  </si>
  <si>
    <t>Z3原始分（上限100）</t>
  </si>
  <si>
    <t>Z=0.X Z1+0.Y Z2+0.Z Z3</t>
  </si>
  <si>
    <r>
      <t>J</t>
    </r>
    <r>
      <rPr>
        <b/>
        <sz val="9"/>
        <rFont val="SimSun"/>
        <charset val="134"/>
      </rPr>
      <t>（上限</t>
    </r>
    <r>
      <rPr>
        <b/>
        <sz val="9"/>
        <rFont val="SimSun"/>
        <family val="1"/>
      </rPr>
      <t>100</t>
    </r>
    <r>
      <rPr>
        <b/>
        <sz val="9"/>
        <rFont val="SimSun"/>
        <charset val="134"/>
      </rPr>
      <t>）</t>
    </r>
  </si>
  <si>
    <t>殷悦</t>
  </si>
  <si>
    <t>风景园林</t>
  </si>
  <si>
    <t>无</t>
  </si>
  <si>
    <t>美丽中国行</t>
  </si>
  <si>
    <t>1/28</t>
  </si>
  <si>
    <t>郭袁浩</t>
  </si>
  <si>
    <t>SCI二区期刊论文（一作）</t>
  </si>
  <si>
    <t>“憧憬·美丽中国”大赛国家级一等奖（一作）</t>
  </si>
  <si>
    <t>校研会副部长
美丽中国行</t>
  </si>
  <si>
    <t>2/28</t>
  </si>
  <si>
    <t>刁婉婷</t>
  </si>
  <si>
    <t>SCI三区期刊论文（一作）</t>
  </si>
  <si>
    <t>心理信息员
美丽中国行</t>
  </si>
  <si>
    <t>3/28</t>
  </si>
  <si>
    <t>宇文静</t>
  </si>
  <si>
    <t>蓝桥杯大赛省级二等奖（一作）
    第13届未来设计师大赛省级三等奖（一作）
    第19届中国好创意大赛国家级二等奖（一作）</t>
  </si>
  <si>
    <t>班长
美丽中国行</t>
  </si>
  <si>
    <t>4/28</t>
  </si>
  <si>
    <t>罗雨晴</t>
  </si>
  <si>
    <t>“憧憬·美丽中国”银奖（二作）
    第13届未来设计师省级一等奖（三作）</t>
  </si>
  <si>
    <t>团支书
美丽中国行</t>
  </si>
  <si>
    <t>5/28</t>
  </si>
  <si>
    <t>邢悦</t>
  </si>
  <si>
    <t>院研会新媒体部长
美丽中国行</t>
  </si>
  <si>
    <t>6/28</t>
  </si>
  <si>
    <t>廖建华</t>
  </si>
  <si>
    <t>美丽中国行
党支部书记</t>
  </si>
  <si>
    <t>7/28</t>
  </si>
  <si>
    <t>陈梓东</t>
  </si>
  <si>
    <t>世界人居建筑与环境设计大赛国家级三等奖（二作）
    蓝桥杯大赛省级二等奖（一作）
    第13届未来设计师大赛省级一等奖（一作）
    2025包装创意设计大赛国家级三等奖（一作）</t>
  </si>
  <si>
    <t>8/28</t>
  </si>
  <si>
    <t>王腾腾</t>
  </si>
  <si>
    <t>院研会文体部部长</t>
  </si>
  <si>
    <t>9/28</t>
  </si>
  <si>
    <t>张慧</t>
  </si>
  <si>
    <t>心理委员
美丽中国行</t>
  </si>
  <si>
    <t>10/28</t>
  </si>
  <si>
    <t>张馨予</t>
  </si>
  <si>
    <t>CSCD和SCD共同收录论文（一作）</t>
  </si>
  <si>
    <t>11/28</t>
  </si>
  <si>
    <t>刘志洋</t>
  </si>
  <si>
    <t>WORLD HABITAT(2024-2025)世界人居建筑与环境设计大赛国赛三等奖（一作）
    第十六届蓝桥杯全国软件和信息技术专业人才大赛视觉艺术设计赛--环境艺术设计-非命题省赛三等奖（一作）</t>
  </si>
  <si>
    <t>美丽中国行
心理信息员</t>
  </si>
  <si>
    <t>12/28</t>
  </si>
  <si>
    <t>李爱民</t>
  </si>
  <si>
    <t>党支委
美丽中国行</t>
  </si>
  <si>
    <t>13/28</t>
  </si>
  <si>
    <t>王欣雨</t>
  </si>
  <si>
    <t>14/28</t>
  </si>
  <si>
    <t>房小鱼</t>
  </si>
  <si>
    <t>15/28</t>
  </si>
  <si>
    <t>刘倩如</t>
  </si>
  <si>
    <t>实用新型专利授权</t>
  </si>
  <si>
    <t>第13届未来设计师大赛省级一等奖（一作）</t>
  </si>
  <si>
    <t>16/28</t>
  </si>
  <si>
    <t>梁芸菲</t>
  </si>
  <si>
    <t>17/28</t>
  </si>
  <si>
    <t>黄九荣</t>
  </si>
  <si>
    <t>心理信息员</t>
  </si>
  <si>
    <t>18/28</t>
  </si>
  <si>
    <t>袁佳俊</t>
  </si>
  <si>
    <t>19/28</t>
  </si>
  <si>
    <t>沈乐知</t>
  </si>
  <si>
    <t>“憧憬·美丽中国”银奖（三作）</t>
  </si>
  <si>
    <t>20/28</t>
  </si>
  <si>
    <t>胡姣姣</t>
  </si>
  <si>
    <t>21/28</t>
  </si>
  <si>
    <t>金轩如</t>
  </si>
  <si>
    <t>蓝桥杯大赛国家级三等奖（一作）</t>
  </si>
  <si>
    <t>22/28</t>
  </si>
  <si>
    <t>黄钰</t>
  </si>
  <si>
    <t>第七届“憧憬·美丽中国”艺术设计大赛国家级一等奖（二作）</t>
  </si>
  <si>
    <t>23/28</t>
  </si>
  <si>
    <t>张逢时</t>
  </si>
  <si>
    <t>24/28</t>
  </si>
  <si>
    <t>刘戈昂</t>
  </si>
  <si>
    <t>25/28</t>
  </si>
  <si>
    <t>赵汝慧</t>
  </si>
  <si>
    <t>26/28</t>
  </si>
  <si>
    <t>夏汉承</t>
  </si>
  <si>
    <t>27/28</t>
  </si>
  <si>
    <t>高澄玥</t>
  </si>
  <si>
    <t>28/28</t>
  </si>
  <si>
    <r>
      <t>备注：综合总分</t>
    </r>
    <r>
      <rPr>
        <sz val="10"/>
        <color indexed="10"/>
        <rFont val="Times New Roman"/>
        <family val="1"/>
      </rPr>
      <t>S</t>
    </r>
    <r>
      <rPr>
        <sz val="12"/>
        <color indexed="10"/>
        <rFont val="Times New Roman"/>
        <family val="1"/>
      </rPr>
      <t xml:space="preserve">=0.05D+0.9Z+0.05J    </t>
    </r>
    <r>
      <rPr>
        <sz val="12"/>
        <color indexed="10"/>
        <rFont val="宋体"/>
        <family val="3"/>
        <charset val="134"/>
      </rPr>
      <t>一年级：Z=0.6Z1＋0.2Z2（原始分，上限100）+0.2Z3（原始分，上限100）；二年级：Z=0.1 Z1+0.5Z2（原始分，上限100）+0.4Z3（原始分，上限100）</t>
    </r>
    <r>
      <rPr>
        <sz val="10"/>
        <color indexed="10"/>
        <rFont val="宋体"/>
        <family val="3"/>
        <charset val="134"/>
      </rPr>
      <t>，Z2（原始分）=A+B+C+E(A：发表论文著作加分；B：知识产权加分；C：科技成果奖加分；E：主持课题、基金加分)</t>
    </r>
  </si>
  <si>
    <t>注：1、表中所填各项加分必须真实，所有科研成果及获奖情况要在研究生信息管理系统填报。
    2、请严格核实表中所填内容，上交此表前请个人、班主任、班级负责人签字确认；
    3、此表上交时，请按照最终综测成绩排名排序整理好。</t>
  </si>
  <si>
    <t xml:space="preserve">    3、经办人、班主任签字处：</t>
  </si>
  <si>
    <r>
      <t>风景园林学院</t>
    </r>
    <r>
      <rPr>
        <b/>
        <sz val="24"/>
        <color rgb="FF000000"/>
        <rFont val="Times New Roman"/>
        <family val="1"/>
      </rPr>
      <t xml:space="preserve"> 2024-2025</t>
    </r>
    <r>
      <rPr>
        <b/>
        <sz val="24"/>
        <color rgb="FF000000"/>
        <rFont val="宋体"/>
        <family val="3"/>
        <charset val="134"/>
      </rPr>
      <t>学年（8231004）班综合素质测评汇总表</t>
    </r>
    <phoneticPr fontId="23" type="noConversion"/>
  </si>
  <si>
    <r>
      <t>德育分（</t>
    </r>
    <r>
      <rPr>
        <b/>
        <sz val="12"/>
        <rFont val="Times New Roman"/>
        <family val="1"/>
      </rPr>
      <t>D</t>
    </r>
    <r>
      <rPr>
        <b/>
        <sz val="12"/>
        <rFont val="宋体"/>
        <family val="3"/>
        <charset val="134"/>
      </rPr>
      <t>）：基础分60</t>
    </r>
  </si>
  <si>
    <r>
      <t>智育分（</t>
    </r>
    <r>
      <rPr>
        <b/>
        <sz val="12"/>
        <rFont val="Times New Roman"/>
        <family val="1"/>
      </rPr>
      <t>Z</t>
    </r>
    <r>
      <rPr>
        <b/>
        <sz val="12"/>
        <rFont val="宋体"/>
        <family val="3"/>
        <charset val="134"/>
      </rPr>
      <t>，满分100） Z=aZ1+bZ2+cZ3 （a+b+c=1)</t>
    </r>
  </si>
  <si>
    <t>专业名次</t>
  </si>
  <si>
    <t>加减分原因</t>
    <phoneticPr fontId="23" type="noConversion"/>
  </si>
  <si>
    <r>
      <t>D</t>
    </r>
    <r>
      <rPr>
        <b/>
        <sz val="9"/>
        <rFont val="宋体"/>
        <family val="3"/>
        <charset val="134"/>
      </rPr>
      <t>（上限</t>
    </r>
    <r>
      <rPr>
        <b/>
        <sz val="9"/>
        <rFont val="Times New Roman"/>
        <family val="1"/>
      </rPr>
      <t>100</t>
    </r>
    <r>
      <rPr>
        <b/>
        <sz val="9"/>
        <rFont val="宋体"/>
        <family val="3"/>
        <charset val="134"/>
      </rPr>
      <t>）</t>
    </r>
  </si>
  <si>
    <t>发表论文、著作加分</t>
    <phoneticPr fontId="23" type="noConversion"/>
  </si>
  <si>
    <t>科技成果奖加分</t>
    <phoneticPr fontId="23" type="noConversion"/>
  </si>
  <si>
    <t>SCI一区期刊论文（一作）</t>
    <phoneticPr fontId="23" type="noConversion"/>
  </si>
  <si>
    <t>第13届未来设计师大赛省级三等奖（二作）
 第19届中国好创意大赛省级二等奖（二作）
 蓝桥杯大赛省级二等奖（一作）
世界人居建筑与环境设计大赛国家级三等奖（三作）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</si>
</sst>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27">
    <font>
      <sz val="12"/>
      <name val="宋体"/>
      <charset val="134"/>
    </font>
    <font>
      <b/>
      <sz val="24"/>
      <color rgb="FF000000"/>
      <name val="宋体"/>
      <family val="3"/>
      <charset val="134"/>
    </font>
    <font>
      <b/>
      <sz val="24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10"/>
      <name val="Times New Roman"/>
      <family val="1"/>
    </font>
    <font>
      <b/>
      <sz val="9"/>
      <name val="Times New Roman"/>
      <family val="1"/>
    </font>
    <font>
      <sz val="10"/>
      <name val="宋体"/>
      <family val="3"/>
      <charset val="134"/>
    </font>
    <font>
      <sz val="10"/>
      <name val="SimSun"/>
      <family val="1"/>
      <charset val="134"/>
    </font>
    <font>
      <sz val="10"/>
      <name val="SimSun"/>
      <family val="1"/>
    </font>
    <font>
      <b/>
      <sz val="9"/>
      <name val="SimSun"/>
      <charset val="134"/>
    </font>
    <font>
      <b/>
      <sz val="9"/>
      <name val="SimSun"/>
      <family val="1"/>
    </font>
    <font>
      <sz val="12"/>
      <name val="SimSun"/>
      <charset val="134"/>
    </font>
    <font>
      <sz val="10"/>
      <name val="SimSun"/>
      <charset val="134"/>
    </font>
    <font>
      <sz val="11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indexed="10"/>
      <name val="Times New Roman"/>
      <family val="1"/>
    </font>
    <font>
      <sz val="12"/>
      <color indexed="10"/>
      <name val="Times New Roman"/>
      <family val="1"/>
    </font>
    <font>
      <sz val="12"/>
      <color indexed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2" fillId="0" borderId="0">
      <alignment vertical="center"/>
    </xf>
    <xf numFmtId="0" fontId="22" fillId="0" borderId="0" applyNumberFormat="0" applyFont="0" applyFill="0" applyBorder="0" applyProtection="0">
      <alignment vertical="center"/>
    </xf>
  </cellStyleXfs>
  <cellXfs count="34">
    <xf numFmtId="0" fontId="0" fillId="0" borderId="0" xfId="0">
      <alignment vertical="center"/>
    </xf>
    <xf numFmtId="0" fontId="22" fillId="0" borderId="0" xfId="1">
      <alignment vertical="center"/>
    </xf>
    <xf numFmtId="0" fontId="5" fillId="0" borderId="0" xfId="1" applyFont="1">
      <alignment vertical="center"/>
    </xf>
    <xf numFmtId="0" fontId="8" fillId="0" borderId="4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6" fillId="0" borderId="4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22" fillId="0" borderId="4" xfId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 wrapText="1"/>
    </xf>
    <xf numFmtId="176" fontId="22" fillId="0" borderId="4" xfId="1" applyNumberForma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 wrapText="1"/>
    </xf>
    <xf numFmtId="177" fontId="8" fillId="0" borderId="4" xfId="1" applyNumberFormat="1" applyFont="1" applyBorder="1" applyAlignment="1">
      <alignment horizontal="center" vertical="center" wrapText="1"/>
    </xf>
    <xf numFmtId="49" fontId="8" fillId="0" borderId="4" xfId="1" applyNumberFormat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176" fontId="14" fillId="0" borderId="4" xfId="1" applyNumberFormat="1" applyFont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22" fillId="0" borderId="0" xfId="1" applyAlignment="1">
      <alignment vertical="center" wrapText="1"/>
    </xf>
    <xf numFmtId="177" fontId="22" fillId="0" borderId="0" xfId="1" applyNumberFormat="1" applyAlignment="1">
      <alignment vertical="center" wrapText="1"/>
    </xf>
    <xf numFmtId="10" fontId="5" fillId="0" borderId="4" xfId="1" applyNumberFormat="1" applyFont="1" applyBorder="1" applyAlignment="1">
      <alignment horizontal="center" vertical="center" wrapText="1"/>
    </xf>
    <xf numFmtId="0" fontId="22" fillId="0" borderId="4" xfId="1" applyBorder="1">
      <alignment vertical="center"/>
    </xf>
    <xf numFmtId="0" fontId="16" fillId="0" borderId="1" xfId="1" applyFont="1" applyBorder="1" applyAlignment="1">
      <alignment horizontal="left" vertical="center"/>
    </xf>
    <xf numFmtId="0" fontId="16" fillId="0" borderId="2" xfId="1" applyFont="1" applyBorder="1" applyAlignment="1">
      <alignment horizontal="left" vertical="center"/>
    </xf>
    <xf numFmtId="0" fontId="16" fillId="0" borderId="3" xfId="1" applyFont="1" applyBorder="1" applyAlignment="1">
      <alignment horizontal="left" vertical="center"/>
    </xf>
    <xf numFmtId="0" fontId="21" fillId="0" borderId="1" xfId="1" applyFont="1" applyBorder="1" applyAlignment="1">
      <alignment horizontal="left" vertical="center"/>
    </xf>
    <xf numFmtId="0" fontId="21" fillId="0" borderId="2" xfId="1" applyFont="1" applyBorder="1" applyAlignment="1">
      <alignment horizontal="left" vertical="center"/>
    </xf>
    <xf numFmtId="0" fontId="21" fillId="0" borderId="3" xfId="1" applyFont="1" applyBorder="1" applyAlignment="1">
      <alignment horizontal="left"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10" fontId="24" fillId="0" borderId="4" xfId="1" applyNumberFormat="1" applyFont="1" applyBorder="1" applyAlignment="1">
      <alignment horizontal="center" vertical="center" wrapText="1"/>
    </xf>
    <xf numFmtId="10" fontId="5" fillId="0" borderId="4" xfId="2" applyNumberFormat="1" applyFont="1" applyFill="1" applyBorder="1" applyAlignment="1" applyProtection="1">
      <alignment vertical="center" wrapText="1"/>
    </xf>
  </cellXfs>
  <cellStyles count="3">
    <cellStyle name="@ET_Style?div.section0 2" xfId="2" xr:uid="{26EC2CC5-382C-4043-8596-FA937D44010C}"/>
    <cellStyle name="常规" xfId="0" builtinId="0"/>
    <cellStyle name="常规 2" xfId="1" xr:uid="{5F82DCC5-E524-49D6-87BF-37D935B4CDF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E3009-E449-4BA9-8EB4-374FC3A2DFD6}">
  <sheetPr>
    <pageSetUpPr fitToPage="1"/>
  </sheetPr>
  <dimension ref="A1:AB34"/>
  <sheetViews>
    <sheetView tabSelected="1" zoomScale="40" zoomScaleNormal="40" zoomScaleSheetLayoutView="100" workbookViewId="0">
      <pane xSplit="2" ySplit="3" topLeftCell="C4" activePane="bottomRight" state="frozen"/>
      <selection pane="topRight"/>
      <selection pane="bottomLeft"/>
      <selection pane="bottomRight" activeCell="AJ7" sqref="AJ7"/>
    </sheetView>
  </sheetViews>
  <sheetFormatPr defaultColWidth="11" defaultRowHeight="15.6"/>
  <cols>
    <col min="1" max="1" width="6" style="1" bestFit="1" customWidth="1"/>
    <col min="2" max="2" width="7.19921875" style="1" bestFit="1" customWidth="1"/>
    <col min="3" max="3" width="11.796875" style="1" bestFit="1" customWidth="1"/>
    <col min="4" max="4" width="11" style="1"/>
    <col min="5" max="5" width="4.59765625" style="19" customWidth="1"/>
    <col min="6" max="6" width="5.8984375" style="19" customWidth="1"/>
    <col min="7" max="7" width="8.09765625" style="19" bestFit="1" customWidth="1"/>
    <col min="8" max="8" width="6.796875" style="19" customWidth="1"/>
    <col min="9" max="9" width="11" style="19"/>
    <col min="10" max="10" width="16.59765625" style="19" customWidth="1"/>
    <col min="11" max="11" width="11" style="19"/>
    <col min="12" max="12" width="6.296875" style="19" customWidth="1"/>
    <col min="13" max="13" width="4.796875" style="19" customWidth="1"/>
    <col min="14" max="14" width="5.59765625" style="19" customWidth="1"/>
    <col min="15" max="15" width="11" style="19"/>
    <col min="16" max="16" width="7.5" style="19" customWidth="1"/>
    <col min="17" max="17" width="11" style="19"/>
    <col min="18" max="18" width="10.5" style="19" bestFit="1" customWidth="1"/>
    <col min="19" max="19" width="41.69921875" style="19" customWidth="1"/>
    <col min="20" max="20" width="11" style="19"/>
    <col min="21" max="21" width="8.296875" style="19" customWidth="1"/>
    <col min="22" max="22" width="9.69921875" style="19" customWidth="1"/>
    <col min="23" max="23" width="14.296875" style="19" customWidth="1"/>
    <col min="24" max="24" width="6.69921875" style="19" customWidth="1"/>
    <col min="25" max="25" width="8.296875" style="20" customWidth="1"/>
    <col min="26" max="26" width="6.69921875" style="19" customWidth="1"/>
    <col min="27" max="27" width="6.3984375" style="19" customWidth="1"/>
    <col min="28" max="28" width="11.8984375" style="19" customWidth="1"/>
    <col min="29" max="16384" width="11" style="1"/>
  </cols>
  <sheetData>
    <row r="1" spans="1:28" ht="66.599999999999994" customHeight="1">
      <c r="A1" s="29" t="s">
        <v>109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1"/>
    </row>
    <row r="2" spans="1:28" s="2" customFormat="1" ht="46.2" customHeight="1">
      <c r="A2" s="21" t="s">
        <v>0</v>
      </c>
      <c r="B2" s="21" t="s">
        <v>1</v>
      </c>
      <c r="C2" s="21" t="s">
        <v>2</v>
      </c>
      <c r="D2" s="21" t="s">
        <v>3</v>
      </c>
      <c r="E2" s="32" t="s">
        <v>110</v>
      </c>
      <c r="F2" s="32"/>
      <c r="G2" s="33"/>
      <c r="H2" s="32" t="s">
        <v>111</v>
      </c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2" t="s">
        <v>4</v>
      </c>
      <c r="X2" s="33"/>
      <c r="Y2" s="21" t="s">
        <v>5</v>
      </c>
      <c r="Z2" s="21" t="s">
        <v>112</v>
      </c>
      <c r="AA2" s="21" t="s">
        <v>6</v>
      </c>
      <c r="AB2" s="21" t="s">
        <v>7</v>
      </c>
    </row>
    <row r="3" spans="1:28" ht="60.6" customHeight="1">
      <c r="A3" s="22"/>
      <c r="B3" s="22"/>
      <c r="C3" s="22"/>
      <c r="D3" s="22"/>
      <c r="E3" s="3" t="s">
        <v>113</v>
      </c>
      <c r="F3" s="3" t="s">
        <v>8</v>
      </c>
      <c r="G3" s="4" t="s">
        <v>114</v>
      </c>
      <c r="H3" s="3" t="s">
        <v>9</v>
      </c>
      <c r="I3" s="5" t="s">
        <v>10</v>
      </c>
      <c r="J3" s="3" t="s">
        <v>115</v>
      </c>
      <c r="K3" s="3" t="s">
        <v>11</v>
      </c>
      <c r="L3" s="3" t="s">
        <v>12</v>
      </c>
      <c r="M3" s="3" t="s">
        <v>13</v>
      </c>
      <c r="N3" s="3" t="s">
        <v>116</v>
      </c>
      <c r="O3" s="3" t="s">
        <v>14</v>
      </c>
      <c r="P3" s="3" t="s">
        <v>15</v>
      </c>
      <c r="Q3" s="3" t="s">
        <v>16</v>
      </c>
      <c r="R3" s="5" t="s">
        <v>17</v>
      </c>
      <c r="S3" s="3" t="s">
        <v>18</v>
      </c>
      <c r="T3" s="3" t="s">
        <v>19</v>
      </c>
      <c r="U3" s="5" t="s">
        <v>20</v>
      </c>
      <c r="V3" s="5" t="s">
        <v>21</v>
      </c>
      <c r="W3" s="6" t="s">
        <v>9</v>
      </c>
      <c r="X3" s="7" t="s">
        <v>22</v>
      </c>
      <c r="Y3" s="22"/>
      <c r="Z3" s="22"/>
      <c r="AA3" s="22"/>
      <c r="AB3" s="22"/>
    </row>
    <row r="4" spans="1:28" ht="36" customHeight="1">
      <c r="A4" s="8">
        <v>1</v>
      </c>
      <c r="B4" s="9" t="s">
        <v>23</v>
      </c>
      <c r="C4" s="9">
        <v>8231011191</v>
      </c>
      <c r="D4" s="3" t="s">
        <v>24</v>
      </c>
      <c r="E4" s="3" t="s">
        <v>25</v>
      </c>
      <c r="F4" s="3">
        <v>0</v>
      </c>
      <c r="G4" s="10">
        <v>60</v>
      </c>
      <c r="H4" s="3" t="s">
        <v>25</v>
      </c>
      <c r="I4" s="11">
        <v>0</v>
      </c>
      <c r="J4" s="3" t="s">
        <v>117</v>
      </c>
      <c r="K4" s="3">
        <v>60</v>
      </c>
      <c r="L4" s="3" t="s">
        <v>25</v>
      </c>
      <c r="M4" s="3">
        <v>0</v>
      </c>
      <c r="N4" s="3" t="s">
        <v>25</v>
      </c>
      <c r="O4" s="3">
        <v>0</v>
      </c>
      <c r="P4" s="3" t="s">
        <v>25</v>
      </c>
      <c r="Q4" s="3">
        <v>0</v>
      </c>
      <c r="R4" s="8">
        <f t="shared" ref="R4:R31" si="0">K4+M4+O4+Q4</f>
        <v>60</v>
      </c>
      <c r="S4" s="3" t="s">
        <v>25</v>
      </c>
      <c r="T4" s="3">
        <v>0</v>
      </c>
      <c r="U4" s="3">
        <f t="shared" ref="U4:U31" si="1">T4</f>
        <v>0</v>
      </c>
      <c r="V4" s="3">
        <f t="shared" ref="V4:V31" si="2">0.1*I4+0.5*R4+0.4*U4</f>
        <v>30</v>
      </c>
      <c r="W4" s="12" t="s">
        <v>26</v>
      </c>
      <c r="X4" s="13">
        <v>6</v>
      </c>
      <c r="Y4" s="14">
        <f t="shared" ref="Y4:Y31" si="3">0.05*G4+0.9*V4+0.05*X4</f>
        <v>30.3</v>
      </c>
      <c r="Z4" s="15" t="s">
        <v>27</v>
      </c>
      <c r="AA4" s="15" t="s">
        <v>27</v>
      </c>
      <c r="AB4" s="16"/>
    </row>
    <row r="5" spans="1:28" ht="36" customHeight="1">
      <c r="A5" s="8">
        <v>2</v>
      </c>
      <c r="B5" s="9" t="s">
        <v>28</v>
      </c>
      <c r="C5" s="9">
        <v>8231011126</v>
      </c>
      <c r="D5" s="3" t="s">
        <v>24</v>
      </c>
      <c r="E5" s="3" t="s">
        <v>25</v>
      </c>
      <c r="F5" s="3">
        <v>0</v>
      </c>
      <c r="G5" s="10">
        <v>60</v>
      </c>
      <c r="H5" s="3" t="s">
        <v>25</v>
      </c>
      <c r="I5" s="11">
        <v>0</v>
      </c>
      <c r="J5" s="3" t="s">
        <v>29</v>
      </c>
      <c r="K5" s="3">
        <v>30</v>
      </c>
      <c r="L5" s="3" t="s">
        <v>25</v>
      </c>
      <c r="M5" s="3">
        <v>0</v>
      </c>
      <c r="N5" s="3" t="s">
        <v>25</v>
      </c>
      <c r="O5" s="3">
        <v>0</v>
      </c>
      <c r="P5" s="3" t="s">
        <v>25</v>
      </c>
      <c r="Q5" s="3">
        <v>0</v>
      </c>
      <c r="R5" s="8">
        <f t="shared" si="0"/>
        <v>30</v>
      </c>
      <c r="S5" s="3" t="s">
        <v>30</v>
      </c>
      <c r="T5" s="3">
        <v>4</v>
      </c>
      <c r="U5" s="3">
        <f t="shared" si="1"/>
        <v>4</v>
      </c>
      <c r="V5" s="3">
        <f t="shared" si="2"/>
        <v>16.600000000000001</v>
      </c>
      <c r="W5" s="3" t="s">
        <v>31</v>
      </c>
      <c r="X5" s="13">
        <v>77</v>
      </c>
      <c r="Y5" s="14">
        <f t="shared" si="3"/>
        <v>21.790000000000003</v>
      </c>
      <c r="Z5" s="15" t="s">
        <v>32</v>
      </c>
      <c r="AA5" s="15" t="s">
        <v>32</v>
      </c>
      <c r="AB5" s="16"/>
    </row>
    <row r="6" spans="1:28" ht="36" customHeight="1">
      <c r="A6" s="8">
        <v>3</v>
      </c>
      <c r="B6" s="9" t="s">
        <v>33</v>
      </c>
      <c r="C6" s="9">
        <v>8231011120</v>
      </c>
      <c r="D6" s="3" t="s">
        <v>24</v>
      </c>
      <c r="E6" s="3" t="s">
        <v>25</v>
      </c>
      <c r="F6" s="3">
        <v>0</v>
      </c>
      <c r="G6" s="10">
        <v>60</v>
      </c>
      <c r="H6" s="3" t="s">
        <v>25</v>
      </c>
      <c r="I6" s="17">
        <v>0</v>
      </c>
      <c r="J6" s="3" t="s">
        <v>34</v>
      </c>
      <c r="K6" s="3">
        <v>20</v>
      </c>
      <c r="L6" s="3" t="s">
        <v>25</v>
      </c>
      <c r="M6" s="3">
        <v>0</v>
      </c>
      <c r="N6" s="3" t="s">
        <v>25</v>
      </c>
      <c r="O6" s="3">
        <v>0</v>
      </c>
      <c r="P6" s="3" t="s">
        <v>25</v>
      </c>
      <c r="Q6" s="3">
        <v>0</v>
      </c>
      <c r="R6" s="8">
        <f t="shared" si="0"/>
        <v>20</v>
      </c>
      <c r="S6" s="3" t="s">
        <v>25</v>
      </c>
      <c r="T6" s="3">
        <v>0</v>
      </c>
      <c r="U6" s="3">
        <f t="shared" si="1"/>
        <v>0</v>
      </c>
      <c r="V6" s="3">
        <f t="shared" si="2"/>
        <v>10</v>
      </c>
      <c r="W6" s="3" t="s">
        <v>35</v>
      </c>
      <c r="X6" s="13">
        <v>31</v>
      </c>
      <c r="Y6" s="14">
        <f t="shared" si="3"/>
        <v>13.55</v>
      </c>
      <c r="Z6" s="15" t="s">
        <v>36</v>
      </c>
      <c r="AA6" s="15" t="s">
        <v>36</v>
      </c>
      <c r="AB6" s="16"/>
    </row>
    <row r="7" spans="1:28" ht="76.8" customHeight="1">
      <c r="A7" s="8">
        <v>4</v>
      </c>
      <c r="B7" s="9" t="s">
        <v>37</v>
      </c>
      <c r="C7" s="9">
        <v>8231011194</v>
      </c>
      <c r="D7" s="3" t="s">
        <v>24</v>
      </c>
      <c r="E7" s="3" t="s">
        <v>25</v>
      </c>
      <c r="F7" s="3">
        <v>0</v>
      </c>
      <c r="G7" s="10">
        <v>60</v>
      </c>
      <c r="H7" s="3" t="s">
        <v>25</v>
      </c>
      <c r="I7" s="11">
        <v>0</v>
      </c>
      <c r="J7" s="3" t="s">
        <v>25</v>
      </c>
      <c r="K7" s="3">
        <v>0</v>
      </c>
      <c r="L7" s="3" t="s">
        <v>25</v>
      </c>
      <c r="M7" s="3">
        <v>0</v>
      </c>
      <c r="N7" s="3" t="s">
        <v>25</v>
      </c>
      <c r="O7" s="3">
        <v>0</v>
      </c>
      <c r="P7" s="3" t="s">
        <v>25</v>
      </c>
      <c r="Q7" s="3">
        <v>0</v>
      </c>
      <c r="R7" s="8">
        <f t="shared" si="0"/>
        <v>0</v>
      </c>
      <c r="S7" s="3" t="s">
        <v>38</v>
      </c>
      <c r="T7" s="3">
        <v>6.5</v>
      </c>
      <c r="U7" s="3">
        <f t="shared" si="1"/>
        <v>6.5</v>
      </c>
      <c r="V7" s="3">
        <f t="shared" si="2"/>
        <v>2.6</v>
      </c>
      <c r="W7" s="3" t="s">
        <v>39</v>
      </c>
      <c r="X7" s="13">
        <v>77</v>
      </c>
      <c r="Y7" s="14">
        <f t="shared" si="3"/>
        <v>9.19</v>
      </c>
      <c r="Z7" s="15" t="s">
        <v>40</v>
      </c>
      <c r="AA7" s="15" t="s">
        <v>40</v>
      </c>
      <c r="AB7" s="16"/>
    </row>
    <row r="8" spans="1:28" ht="36" customHeight="1">
      <c r="A8" s="8">
        <v>5</v>
      </c>
      <c r="B8" s="9" t="s">
        <v>41</v>
      </c>
      <c r="C8" s="9">
        <v>8231011157</v>
      </c>
      <c r="D8" s="3" t="s">
        <v>24</v>
      </c>
      <c r="E8" s="3" t="s">
        <v>25</v>
      </c>
      <c r="F8" s="3">
        <v>0</v>
      </c>
      <c r="G8" s="10">
        <v>60</v>
      </c>
      <c r="H8" s="3" t="s">
        <v>25</v>
      </c>
      <c r="I8" s="11">
        <v>0</v>
      </c>
      <c r="J8" s="3" t="s">
        <v>25</v>
      </c>
      <c r="K8" s="3">
        <v>0</v>
      </c>
      <c r="L8" s="3" t="s">
        <v>25</v>
      </c>
      <c r="M8" s="3">
        <v>0</v>
      </c>
      <c r="N8" s="3" t="s">
        <v>25</v>
      </c>
      <c r="O8" s="3">
        <v>0</v>
      </c>
      <c r="P8" s="3" t="s">
        <v>25</v>
      </c>
      <c r="Q8" s="3">
        <v>0</v>
      </c>
      <c r="R8" s="8">
        <f t="shared" si="0"/>
        <v>0</v>
      </c>
      <c r="S8" s="3" t="s">
        <v>42</v>
      </c>
      <c r="T8" s="3">
        <v>1</v>
      </c>
      <c r="U8" s="3">
        <f t="shared" si="1"/>
        <v>1</v>
      </c>
      <c r="V8" s="3">
        <f t="shared" si="2"/>
        <v>0.4</v>
      </c>
      <c r="W8" s="3" t="s">
        <v>43</v>
      </c>
      <c r="X8" s="13">
        <v>77</v>
      </c>
      <c r="Y8" s="14">
        <f t="shared" si="3"/>
        <v>7.21</v>
      </c>
      <c r="Z8" s="15" t="s">
        <v>44</v>
      </c>
      <c r="AA8" s="15" t="s">
        <v>44</v>
      </c>
      <c r="AB8" s="16"/>
    </row>
    <row r="9" spans="1:28" ht="36" customHeight="1">
      <c r="A9" s="8">
        <v>6</v>
      </c>
      <c r="B9" s="9" t="s">
        <v>45</v>
      </c>
      <c r="C9" s="9">
        <v>8231011184</v>
      </c>
      <c r="D9" s="3" t="s">
        <v>24</v>
      </c>
      <c r="E9" s="3" t="s">
        <v>25</v>
      </c>
      <c r="F9" s="3">
        <v>0</v>
      </c>
      <c r="G9" s="10">
        <v>60</v>
      </c>
      <c r="H9" s="3" t="s">
        <v>25</v>
      </c>
      <c r="I9" s="11">
        <v>0</v>
      </c>
      <c r="J9" s="3" t="s">
        <v>25</v>
      </c>
      <c r="K9" s="3">
        <v>0</v>
      </c>
      <c r="L9" s="3" t="s">
        <v>25</v>
      </c>
      <c r="M9" s="3">
        <v>0</v>
      </c>
      <c r="N9" s="3" t="s">
        <v>25</v>
      </c>
      <c r="O9" s="3">
        <v>0</v>
      </c>
      <c r="P9" s="3" t="s">
        <v>25</v>
      </c>
      <c r="Q9" s="3">
        <v>0</v>
      </c>
      <c r="R9" s="8">
        <f t="shared" si="0"/>
        <v>0</v>
      </c>
      <c r="S9" s="3" t="s">
        <v>25</v>
      </c>
      <c r="T9" s="3">
        <v>0</v>
      </c>
      <c r="U9" s="3">
        <f t="shared" si="1"/>
        <v>0</v>
      </c>
      <c r="V9" s="3">
        <f t="shared" si="2"/>
        <v>0</v>
      </c>
      <c r="W9" s="3" t="s">
        <v>46</v>
      </c>
      <c r="X9" s="13">
        <v>77</v>
      </c>
      <c r="Y9" s="14">
        <f t="shared" si="3"/>
        <v>6.85</v>
      </c>
      <c r="Z9" s="15" t="s">
        <v>47</v>
      </c>
      <c r="AA9" s="15" t="s">
        <v>47</v>
      </c>
      <c r="AB9" s="16"/>
    </row>
    <row r="10" spans="1:28" ht="36" customHeight="1">
      <c r="A10" s="8">
        <v>7</v>
      </c>
      <c r="B10" s="9" t="s">
        <v>48</v>
      </c>
      <c r="C10" s="9">
        <v>8231011147</v>
      </c>
      <c r="D10" s="3" t="s">
        <v>24</v>
      </c>
      <c r="E10" s="3" t="s">
        <v>25</v>
      </c>
      <c r="F10" s="3">
        <v>0</v>
      </c>
      <c r="G10" s="10">
        <v>60</v>
      </c>
      <c r="H10" s="3" t="s">
        <v>25</v>
      </c>
      <c r="I10" s="11">
        <v>0</v>
      </c>
      <c r="J10" s="3" t="s">
        <v>25</v>
      </c>
      <c r="K10" s="3">
        <v>0</v>
      </c>
      <c r="L10" s="3" t="s">
        <v>25</v>
      </c>
      <c r="M10" s="3">
        <v>0</v>
      </c>
      <c r="N10" s="3" t="s">
        <v>25</v>
      </c>
      <c r="O10" s="3">
        <v>0</v>
      </c>
      <c r="P10" s="3" t="s">
        <v>25</v>
      </c>
      <c r="Q10" s="3">
        <v>0</v>
      </c>
      <c r="R10" s="8">
        <f t="shared" si="0"/>
        <v>0</v>
      </c>
      <c r="S10" s="3" t="s">
        <v>25</v>
      </c>
      <c r="T10" s="3">
        <v>0</v>
      </c>
      <c r="U10" s="3">
        <f t="shared" si="1"/>
        <v>0</v>
      </c>
      <c r="V10" s="3">
        <f t="shared" si="2"/>
        <v>0</v>
      </c>
      <c r="W10" s="3" t="s">
        <v>49</v>
      </c>
      <c r="X10" s="13">
        <v>76</v>
      </c>
      <c r="Y10" s="14">
        <f t="shared" si="3"/>
        <v>6.8000000000000007</v>
      </c>
      <c r="Z10" s="15" t="s">
        <v>50</v>
      </c>
      <c r="AA10" s="15" t="s">
        <v>50</v>
      </c>
      <c r="AB10" s="16"/>
    </row>
    <row r="11" spans="1:28" ht="84" customHeight="1">
      <c r="A11" s="8">
        <v>8</v>
      </c>
      <c r="B11" s="9" t="s">
        <v>51</v>
      </c>
      <c r="C11" s="9">
        <v>8231011118</v>
      </c>
      <c r="D11" s="3" t="s">
        <v>24</v>
      </c>
      <c r="E11" s="3" t="s">
        <v>25</v>
      </c>
      <c r="F11" s="3">
        <v>0</v>
      </c>
      <c r="G11" s="10">
        <v>60</v>
      </c>
      <c r="H11" s="3" t="s">
        <v>25</v>
      </c>
      <c r="I11" s="11">
        <v>0</v>
      </c>
      <c r="J11" s="3" t="s">
        <v>25</v>
      </c>
      <c r="K11" s="3">
        <v>0</v>
      </c>
      <c r="L11" s="3" t="s">
        <v>25</v>
      </c>
      <c r="M11" s="3">
        <v>0</v>
      </c>
      <c r="N11" s="3" t="s">
        <v>25</v>
      </c>
      <c r="O11" s="3">
        <v>0</v>
      </c>
      <c r="P11" s="3" t="s">
        <v>25</v>
      </c>
      <c r="Q11" s="3">
        <v>0</v>
      </c>
      <c r="R11" s="8">
        <f t="shared" si="0"/>
        <v>0</v>
      </c>
      <c r="S11" s="3" t="s">
        <v>52</v>
      </c>
      <c r="T11" s="3">
        <v>5.5</v>
      </c>
      <c r="U11" s="3">
        <f t="shared" si="1"/>
        <v>5.5</v>
      </c>
      <c r="V11" s="3">
        <f t="shared" si="2"/>
        <v>2.2000000000000002</v>
      </c>
      <c r="W11" s="3" t="s">
        <v>35</v>
      </c>
      <c r="X11" s="13">
        <v>32</v>
      </c>
      <c r="Y11" s="14">
        <f t="shared" si="3"/>
        <v>6.58</v>
      </c>
      <c r="Z11" s="15" t="s">
        <v>53</v>
      </c>
      <c r="AA11" s="15" t="s">
        <v>53</v>
      </c>
      <c r="AB11" s="16"/>
    </row>
    <row r="12" spans="1:28" ht="36" customHeight="1">
      <c r="A12" s="8">
        <v>9</v>
      </c>
      <c r="B12" s="9" t="s">
        <v>54</v>
      </c>
      <c r="C12" s="9">
        <v>8231011175</v>
      </c>
      <c r="D12" s="3" t="s">
        <v>24</v>
      </c>
      <c r="E12" s="3" t="s">
        <v>25</v>
      </c>
      <c r="F12" s="3">
        <v>0</v>
      </c>
      <c r="G12" s="10">
        <v>60</v>
      </c>
      <c r="H12" s="3" t="s">
        <v>25</v>
      </c>
      <c r="I12" s="11">
        <v>0</v>
      </c>
      <c r="J12" s="3" t="s">
        <v>25</v>
      </c>
      <c r="K12" s="3">
        <v>0</v>
      </c>
      <c r="L12" s="3" t="s">
        <v>25</v>
      </c>
      <c r="M12" s="3">
        <v>0</v>
      </c>
      <c r="N12" s="3" t="s">
        <v>25</v>
      </c>
      <c r="O12" s="3">
        <v>0</v>
      </c>
      <c r="P12" s="3" t="s">
        <v>25</v>
      </c>
      <c r="Q12" s="3">
        <v>0</v>
      </c>
      <c r="R12" s="8">
        <f t="shared" si="0"/>
        <v>0</v>
      </c>
      <c r="S12" s="3" t="s">
        <v>25</v>
      </c>
      <c r="T12" s="3">
        <v>0</v>
      </c>
      <c r="U12" s="3">
        <f t="shared" si="1"/>
        <v>0</v>
      </c>
      <c r="V12" s="3">
        <f t="shared" si="2"/>
        <v>0</v>
      </c>
      <c r="W12" s="12" t="s">
        <v>55</v>
      </c>
      <c r="X12" s="13">
        <v>70</v>
      </c>
      <c r="Y12" s="14">
        <f t="shared" si="3"/>
        <v>6.5</v>
      </c>
      <c r="Z12" s="15" t="s">
        <v>56</v>
      </c>
      <c r="AA12" s="15" t="s">
        <v>56</v>
      </c>
      <c r="AB12" s="16"/>
    </row>
    <row r="13" spans="1:28" ht="76.2" customHeight="1">
      <c r="A13" s="8">
        <v>10</v>
      </c>
      <c r="B13" s="9" t="s">
        <v>57</v>
      </c>
      <c r="C13" s="9">
        <v>8231011197</v>
      </c>
      <c r="D13" s="3" t="s">
        <v>24</v>
      </c>
      <c r="E13" s="3" t="s">
        <v>25</v>
      </c>
      <c r="F13" s="3">
        <v>0</v>
      </c>
      <c r="G13" s="10">
        <v>60</v>
      </c>
      <c r="H13" s="3" t="s">
        <v>25</v>
      </c>
      <c r="I13" s="11">
        <v>0</v>
      </c>
      <c r="J13" s="3" t="s">
        <v>25</v>
      </c>
      <c r="K13" s="3">
        <v>0</v>
      </c>
      <c r="L13" s="3" t="s">
        <v>25</v>
      </c>
      <c r="M13" s="3">
        <v>0</v>
      </c>
      <c r="N13" s="3" t="s">
        <v>25</v>
      </c>
      <c r="O13" s="3">
        <v>0</v>
      </c>
      <c r="P13" s="3" t="s">
        <v>25</v>
      </c>
      <c r="Q13" s="3">
        <v>0</v>
      </c>
      <c r="R13" s="8">
        <f t="shared" si="0"/>
        <v>0</v>
      </c>
      <c r="S13" s="3" t="s">
        <v>118</v>
      </c>
      <c r="T13" s="3">
        <v>1.63</v>
      </c>
      <c r="U13" s="3">
        <f t="shared" si="1"/>
        <v>1.63</v>
      </c>
      <c r="V13" s="3">
        <f t="shared" si="2"/>
        <v>0.65200000000000002</v>
      </c>
      <c r="W13" s="3" t="s">
        <v>58</v>
      </c>
      <c r="X13" s="13">
        <v>57</v>
      </c>
      <c r="Y13" s="14">
        <f t="shared" si="3"/>
        <v>6.4367999999999999</v>
      </c>
      <c r="Z13" s="15" t="s">
        <v>59</v>
      </c>
      <c r="AA13" s="15" t="s">
        <v>59</v>
      </c>
      <c r="AB13" s="16"/>
    </row>
    <row r="14" spans="1:28" ht="34.200000000000003" customHeight="1">
      <c r="A14" s="8">
        <v>11</v>
      </c>
      <c r="B14" s="9" t="s">
        <v>60</v>
      </c>
      <c r="C14" s="9">
        <v>8231011202</v>
      </c>
      <c r="D14" s="3" t="s">
        <v>24</v>
      </c>
      <c r="E14" s="3" t="s">
        <v>25</v>
      </c>
      <c r="F14" s="3">
        <v>0</v>
      </c>
      <c r="G14" s="10">
        <v>60</v>
      </c>
      <c r="H14" s="3" t="s">
        <v>25</v>
      </c>
      <c r="I14" s="11">
        <v>0</v>
      </c>
      <c r="J14" s="3" t="s">
        <v>61</v>
      </c>
      <c r="K14" s="3">
        <v>4</v>
      </c>
      <c r="L14" s="3" t="s">
        <v>25</v>
      </c>
      <c r="M14" s="3">
        <v>0</v>
      </c>
      <c r="N14" s="3" t="s">
        <v>25</v>
      </c>
      <c r="O14" s="3">
        <v>0</v>
      </c>
      <c r="P14" s="3" t="s">
        <v>25</v>
      </c>
      <c r="Q14" s="3">
        <v>0</v>
      </c>
      <c r="R14" s="8">
        <f t="shared" si="0"/>
        <v>4</v>
      </c>
      <c r="S14" s="3" t="s">
        <v>25</v>
      </c>
      <c r="T14" s="3">
        <v>0</v>
      </c>
      <c r="U14" s="3">
        <f t="shared" si="1"/>
        <v>0</v>
      </c>
      <c r="V14" s="3">
        <f t="shared" si="2"/>
        <v>2</v>
      </c>
      <c r="W14" s="3" t="s">
        <v>35</v>
      </c>
      <c r="X14" s="13">
        <v>28</v>
      </c>
      <c r="Y14" s="14">
        <f t="shared" si="3"/>
        <v>6.2</v>
      </c>
      <c r="Z14" s="15" t="s">
        <v>62</v>
      </c>
      <c r="AA14" s="15" t="s">
        <v>62</v>
      </c>
      <c r="AB14" s="16"/>
    </row>
    <row r="15" spans="1:28" ht="79.8" customHeight="1">
      <c r="A15" s="8">
        <v>12</v>
      </c>
      <c r="B15" s="9" t="s">
        <v>63</v>
      </c>
      <c r="C15" s="9">
        <v>8231011152</v>
      </c>
      <c r="D15" s="3" t="s">
        <v>24</v>
      </c>
      <c r="E15" s="3" t="s">
        <v>25</v>
      </c>
      <c r="F15" s="3">
        <v>0</v>
      </c>
      <c r="G15" s="10">
        <v>60</v>
      </c>
      <c r="H15" s="3" t="s">
        <v>25</v>
      </c>
      <c r="I15" s="11">
        <v>0</v>
      </c>
      <c r="J15" s="3" t="s">
        <v>25</v>
      </c>
      <c r="K15" s="3">
        <v>0</v>
      </c>
      <c r="L15" s="3" t="s">
        <v>25</v>
      </c>
      <c r="M15" s="3">
        <v>0</v>
      </c>
      <c r="N15" s="3" t="s">
        <v>25</v>
      </c>
      <c r="O15" s="3">
        <v>0</v>
      </c>
      <c r="P15" s="3" t="s">
        <v>25</v>
      </c>
      <c r="Q15" s="3">
        <v>0</v>
      </c>
      <c r="R15" s="8">
        <f t="shared" si="0"/>
        <v>0</v>
      </c>
      <c r="S15" s="16" t="s">
        <v>64</v>
      </c>
      <c r="T15" s="3">
        <v>2.5</v>
      </c>
      <c r="U15" s="3">
        <f t="shared" si="1"/>
        <v>2.5</v>
      </c>
      <c r="V15" s="3">
        <f t="shared" si="2"/>
        <v>1</v>
      </c>
      <c r="W15" s="3" t="s">
        <v>65</v>
      </c>
      <c r="X15" s="13">
        <v>32</v>
      </c>
      <c r="Y15" s="14">
        <f t="shared" si="3"/>
        <v>5.5</v>
      </c>
      <c r="Z15" s="15" t="s">
        <v>66</v>
      </c>
      <c r="AA15" s="15" t="s">
        <v>66</v>
      </c>
      <c r="AB15" s="16"/>
    </row>
    <row r="16" spans="1:28" ht="36" customHeight="1">
      <c r="A16" s="8">
        <v>13</v>
      </c>
      <c r="B16" s="9" t="s">
        <v>67</v>
      </c>
      <c r="C16" s="9">
        <v>8231011141</v>
      </c>
      <c r="D16" s="3" t="s">
        <v>24</v>
      </c>
      <c r="E16" s="3" t="s">
        <v>25</v>
      </c>
      <c r="F16" s="3">
        <v>0</v>
      </c>
      <c r="G16" s="10">
        <v>60</v>
      </c>
      <c r="H16" s="13" t="s">
        <v>25</v>
      </c>
      <c r="I16" s="17">
        <v>0</v>
      </c>
      <c r="J16" s="3" t="s">
        <v>25</v>
      </c>
      <c r="K16" s="3">
        <v>0</v>
      </c>
      <c r="L16" s="3" t="s">
        <v>25</v>
      </c>
      <c r="M16" s="3">
        <v>0</v>
      </c>
      <c r="N16" s="3" t="s">
        <v>25</v>
      </c>
      <c r="O16" s="3">
        <v>0</v>
      </c>
      <c r="P16" s="3" t="s">
        <v>25</v>
      </c>
      <c r="Q16" s="3">
        <v>0</v>
      </c>
      <c r="R16" s="8">
        <f t="shared" si="0"/>
        <v>0</v>
      </c>
      <c r="S16" s="3" t="s">
        <v>25</v>
      </c>
      <c r="T16" s="3">
        <v>0</v>
      </c>
      <c r="U16" s="3">
        <f t="shared" si="1"/>
        <v>0</v>
      </c>
      <c r="V16" s="3">
        <f t="shared" si="2"/>
        <v>0</v>
      </c>
      <c r="W16" s="3" t="s">
        <v>68</v>
      </c>
      <c r="X16" s="13">
        <v>49</v>
      </c>
      <c r="Y16" s="14">
        <f t="shared" si="3"/>
        <v>5.45</v>
      </c>
      <c r="Z16" s="15" t="s">
        <v>69</v>
      </c>
      <c r="AA16" s="15" t="s">
        <v>69</v>
      </c>
      <c r="AB16" s="16"/>
    </row>
    <row r="17" spans="1:28" ht="36" customHeight="1">
      <c r="A17" s="8">
        <v>14</v>
      </c>
      <c r="B17" s="9" t="s">
        <v>70</v>
      </c>
      <c r="C17" s="9">
        <v>8231011176</v>
      </c>
      <c r="D17" s="3" t="s">
        <v>24</v>
      </c>
      <c r="E17" s="3" t="s">
        <v>25</v>
      </c>
      <c r="F17" s="3">
        <v>0</v>
      </c>
      <c r="G17" s="10">
        <v>60</v>
      </c>
      <c r="H17" s="3" t="s">
        <v>25</v>
      </c>
      <c r="I17" s="11">
        <v>0</v>
      </c>
      <c r="J17" s="3" t="s">
        <v>25</v>
      </c>
      <c r="K17" s="3">
        <v>0</v>
      </c>
      <c r="L17" s="3" t="s">
        <v>25</v>
      </c>
      <c r="M17" s="3">
        <v>0</v>
      </c>
      <c r="N17" s="3" t="s">
        <v>25</v>
      </c>
      <c r="O17" s="3">
        <v>0</v>
      </c>
      <c r="P17" s="3" t="s">
        <v>25</v>
      </c>
      <c r="Q17" s="3">
        <v>0</v>
      </c>
      <c r="R17" s="8">
        <f t="shared" si="0"/>
        <v>0</v>
      </c>
      <c r="S17" s="3" t="s">
        <v>25</v>
      </c>
      <c r="T17" s="3">
        <v>0</v>
      </c>
      <c r="U17" s="3">
        <f t="shared" si="1"/>
        <v>0</v>
      </c>
      <c r="V17" s="3">
        <f t="shared" si="2"/>
        <v>0</v>
      </c>
      <c r="W17" s="3" t="s">
        <v>68</v>
      </c>
      <c r="X17" s="13">
        <v>46</v>
      </c>
      <c r="Y17" s="14">
        <f t="shared" si="3"/>
        <v>5.3000000000000007</v>
      </c>
      <c r="Z17" s="15" t="s">
        <v>71</v>
      </c>
      <c r="AA17" s="15" t="s">
        <v>71</v>
      </c>
      <c r="AB17" s="16"/>
    </row>
    <row r="18" spans="1:28" ht="36" customHeight="1">
      <c r="A18" s="8">
        <v>15</v>
      </c>
      <c r="B18" s="9" t="s">
        <v>72</v>
      </c>
      <c r="C18" s="9">
        <v>8231011122</v>
      </c>
      <c r="D18" s="3" t="s">
        <v>24</v>
      </c>
      <c r="E18" s="3" t="s">
        <v>25</v>
      </c>
      <c r="F18" s="3">
        <v>0</v>
      </c>
      <c r="G18" s="10">
        <v>60</v>
      </c>
      <c r="H18" s="3" t="s">
        <v>25</v>
      </c>
      <c r="I18" s="11">
        <v>0</v>
      </c>
      <c r="J18" s="3" t="s">
        <v>25</v>
      </c>
      <c r="K18" s="3">
        <v>0</v>
      </c>
      <c r="L18" s="3" t="s">
        <v>25</v>
      </c>
      <c r="M18" s="3">
        <v>0</v>
      </c>
      <c r="N18" s="3" t="s">
        <v>25</v>
      </c>
      <c r="O18" s="3">
        <v>0</v>
      </c>
      <c r="P18" s="3" t="s">
        <v>25</v>
      </c>
      <c r="Q18" s="3">
        <v>0</v>
      </c>
      <c r="R18" s="8">
        <f t="shared" si="0"/>
        <v>0</v>
      </c>
      <c r="S18" s="3" t="s">
        <v>25</v>
      </c>
      <c r="T18" s="3">
        <v>0</v>
      </c>
      <c r="U18" s="3">
        <f t="shared" si="1"/>
        <v>0</v>
      </c>
      <c r="V18" s="3">
        <f t="shared" si="2"/>
        <v>0</v>
      </c>
      <c r="W18" s="3" t="s">
        <v>35</v>
      </c>
      <c r="X18" s="13">
        <v>34</v>
      </c>
      <c r="Y18" s="14">
        <f t="shared" si="3"/>
        <v>4.7</v>
      </c>
      <c r="Z18" s="15" t="s">
        <v>73</v>
      </c>
      <c r="AA18" s="15" t="s">
        <v>73</v>
      </c>
      <c r="AB18" s="16"/>
    </row>
    <row r="19" spans="1:28" ht="67.8" customHeight="1">
      <c r="A19" s="8">
        <v>16</v>
      </c>
      <c r="B19" s="9" t="s">
        <v>74</v>
      </c>
      <c r="C19" s="9">
        <v>8231011150</v>
      </c>
      <c r="D19" s="3" t="s">
        <v>24</v>
      </c>
      <c r="E19" s="3" t="s">
        <v>25</v>
      </c>
      <c r="F19" s="3">
        <v>0</v>
      </c>
      <c r="G19" s="10">
        <v>60</v>
      </c>
      <c r="H19" s="3" t="s">
        <v>25</v>
      </c>
      <c r="I19" s="11">
        <v>0</v>
      </c>
      <c r="J19" s="3" t="s">
        <v>25</v>
      </c>
      <c r="K19" s="3">
        <v>0</v>
      </c>
      <c r="L19" s="3" t="s">
        <v>75</v>
      </c>
      <c r="M19" s="3">
        <v>1</v>
      </c>
      <c r="N19" s="3" t="s">
        <v>25</v>
      </c>
      <c r="O19" s="3">
        <v>0</v>
      </c>
      <c r="P19" s="3" t="s">
        <v>25</v>
      </c>
      <c r="Q19" s="3">
        <v>0</v>
      </c>
      <c r="R19" s="8">
        <f t="shared" si="0"/>
        <v>1</v>
      </c>
      <c r="S19" s="3" t="s">
        <v>76</v>
      </c>
      <c r="T19" s="3">
        <v>2</v>
      </c>
      <c r="U19" s="3">
        <f t="shared" si="1"/>
        <v>2</v>
      </c>
      <c r="V19" s="3">
        <f t="shared" si="2"/>
        <v>1.3</v>
      </c>
      <c r="W19" s="12" t="s">
        <v>26</v>
      </c>
      <c r="X19" s="13">
        <v>8</v>
      </c>
      <c r="Y19" s="14">
        <f t="shared" si="3"/>
        <v>4.57</v>
      </c>
      <c r="Z19" s="15" t="s">
        <v>77</v>
      </c>
      <c r="AA19" s="15" t="s">
        <v>77</v>
      </c>
      <c r="AB19" s="16"/>
    </row>
    <row r="20" spans="1:28" ht="36" customHeight="1">
      <c r="A20" s="8">
        <v>17</v>
      </c>
      <c r="B20" s="9" t="s">
        <v>78</v>
      </c>
      <c r="C20" s="9">
        <v>8231011146</v>
      </c>
      <c r="D20" s="3" t="s">
        <v>24</v>
      </c>
      <c r="E20" s="3" t="s">
        <v>25</v>
      </c>
      <c r="F20" s="3">
        <v>0</v>
      </c>
      <c r="G20" s="10">
        <v>60</v>
      </c>
      <c r="H20" s="3" t="s">
        <v>25</v>
      </c>
      <c r="I20" s="11">
        <v>0</v>
      </c>
      <c r="J20" s="3" t="s">
        <v>25</v>
      </c>
      <c r="K20" s="3">
        <v>0</v>
      </c>
      <c r="L20" s="3" t="s">
        <v>25</v>
      </c>
      <c r="M20" s="3">
        <v>0</v>
      </c>
      <c r="N20" s="3" t="s">
        <v>25</v>
      </c>
      <c r="O20" s="3">
        <v>0</v>
      </c>
      <c r="P20" s="3" t="s">
        <v>25</v>
      </c>
      <c r="Q20" s="3">
        <v>0</v>
      </c>
      <c r="R20" s="8">
        <f t="shared" si="0"/>
        <v>0</v>
      </c>
      <c r="S20" s="3" t="s">
        <v>25</v>
      </c>
      <c r="T20" s="3">
        <v>0</v>
      </c>
      <c r="U20" s="3">
        <f t="shared" si="1"/>
        <v>0</v>
      </c>
      <c r="V20" s="3">
        <f t="shared" si="2"/>
        <v>0</v>
      </c>
      <c r="W20" s="3" t="s">
        <v>65</v>
      </c>
      <c r="X20" s="13">
        <v>29</v>
      </c>
      <c r="Y20" s="14">
        <f t="shared" si="3"/>
        <v>4.45</v>
      </c>
      <c r="Z20" s="15" t="s">
        <v>79</v>
      </c>
      <c r="AA20" s="15" t="s">
        <v>79</v>
      </c>
      <c r="AB20" s="16"/>
    </row>
    <row r="21" spans="1:28" ht="36" customHeight="1">
      <c r="A21" s="8">
        <v>18</v>
      </c>
      <c r="B21" s="9" t="s">
        <v>80</v>
      </c>
      <c r="C21" s="9">
        <v>8231011130</v>
      </c>
      <c r="D21" s="3" t="s">
        <v>24</v>
      </c>
      <c r="E21" s="3" t="s">
        <v>25</v>
      </c>
      <c r="F21" s="3">
        <v>0</v>
      </c>
      <c r="G21" s="10">
        <v>60</v>
      </c>
      <c r="H21" s="3" t="s">
        <v>25</v>
      </c>
      <c r="I21" s="11">
        <v>0</v>
      </c>
      <c r="J21" s="3" t="s">
        <v>25</v>
      </c>
      <c r="K21" s="3">
        <v>0</v>
      </c>
      <c r="L21" s="3" t="s">
        <v>25</v>
      </c>
      <c r="M21" s="3">
        <v>0</v>
      </c>
      <c r="N21" s="3" t="s">
        <v>25</v>
      </c>
      <c r="O21" s="3">
        <v>0</v>
      </c>
      <c r="P21" s="3" t="s">
        <v>25</v>
      </c>
      <c r="Q21" s="3">
        <v>0</v>
      </c>
      <c r="R21" s="8">
        <f t="shared" si="0"/>
        <v>0</v>
      </c>
      <c r="S21" s="3" t="s">
        <v>25</v>
      </c>
      <c r="T21" s="3">
        <v>0</v>
      </c>
      <c r="U21" s="3">
        <f t="shared" si="1"/>
        <v>0</v>
      </c>
      <c r="V21" s="3">
        <f t="shared" si="2"/>
        <v>0</v>
      </c>
      <c r="W21" s="12" t="s">
        <v>81</v>
      </c>
      <c r="X21" s="13">
        <v>25</v>
      </c>
      <c r="Y21" s="14">
        <f t="shared" si="3"/>
        <v>4.25</v>
      </c>
      <c r="Z21" s="15" t="s">
        <v>82</v>
      </c>
      <c r="AA21" s="15" t="s">
        <v>82</v>
      </c>
      <c r="AB21" s="16"/>
    </row>
    <row r="22" spans="1:28" ht="36" customHeight="1">
      <c r="A22" s="8">
        <v>19</v>
      </c>
      <c r="B22" s="9" t="s">
        <v>83</v>
      </c>
      <c r="C22" s="9">
        <v>8231011195</v>
      </c>
      <c r="D22" s="3" t="s">
        <v>24</v>
      </c>
      <c r="E22" s="3" t="s">
        <v>25</v>
      </c>
      <c r="F22" s="3">
        <v>0</v>
      </c>
      <c r="G22" s="10">
        <v>60</v>
      </c>
      <c r="H22" s="3" t="s">
        <v>25</v>
      </c>
      <c r="I22" s="11">
        <v>0</v>
      </c>
      <c r="J22" s="3" t="s">
        <v>25</v>
      </c>
      <c r="K22" s="3">
        <v>0</v>
      </c>
      <c r="L22" s="3" t="s">
        <v>25</v>
      </c>
      <c r="M22" s="3">
        <v>0</v>
      </c>
      <c r="N22" s="3" t="s">
        <v>25</v>
      </c>
      <c r="O22" s="3">
        <v>0</v>
      </c>
      <c r="P22" s="3" t="s">
        <v>25</v>
      </c>
      <c r="Q22" s="3">
        <v>0</v>
      </c>
      <c r="R22" s="8">
        <f t="shared" si="0"/>
        <v>0</v>
      </c>
      <c r="S22" s="3" t="s">
        <v>25</v>
      </c>
      <c r="T22" s="3">
        <v>0</v>
      </c>
      <c r="U22" s="3">
        <f t="shared" si="1"/>
        <v>0</v>
      </c>
      <c r="V22" s="3">
        <f t="shared" si="2"/>
        <v>0</v>
      </c>
      <c r="W22" s="12" t="s">
        <v>81</v>
      </c>
      <c r="X22" s="13">
        <v>25</v>
      </c>
      <c r="Y22" s="14">
        <f t="shared" si="3"/>
        <v>4.25</v>
      </c>
      <c r="Z22" s="15" t="s">
        <v>84</v>
      </c>
      <c r="AA22" s="15" t="s">
        <v>84</v>
      </c>
      <c r="AB22" s="16"/>
    </row>
    <row r="23" spans="1:28" ht="36" customHeight="1">
      <c r="A23" s="8">
        <v>20</v>
      </c>
      <c r="B23" s="9" t="s">
        <v>85</v>
      </c>
      <c r="C23" s="9">
        <v>8231011164</v>
      </c>
      <c r="D23" s="3" t="s">
        <v>24</v>
      </c>
      <c r="E23" s="3" t="s">
        <v>25</v>
      </c>
      <c r="F23" s="3">
        <v>0</v>
      </c>
      <c r="G23" s="10">
        <v>60</v>
      </c>
      <c r="H23" s="3" t="s">
        <v>25</v>
      </c>
      <c r="I23" s="17">
        <v>0</v>
      </c>
      <c r="J23" s="3" t="s">
        <v>25</v>
      </c>
      <c r="K23" s="3"/>
      <c r="L23" s="3" t="s">
        <v>25</v>
      </c>
      <c r="M23" s="3">
        <v>0</v>
      </c>
      <c r="N23" s="3" t="s">
        <v>25</v>
      </c>
      <c r="O23" s="3">
        <v>0</v>
      </c>
      <c r="P23" s="3" t="s">
        <v>25</v>
      </c>
      <c r="Q23" s="3">
        <v>0</v>
      </c>
      <c r="R23" s="8">
        <f t="shared" si="0"/>
        <v>0</v>
      </c>
      <c r="S23" s="3" t="s">
        <v>86</v>
      </c>
      <c r="T23" s="3">
        <v>0.38</v>
      </c>
      <c r="U23" s="3">
        <f t="shared" si="1"/>
        <v>0.38</v>
      </c>
      <c r="V23" s="3">
        <f t="shared" si="2"/>
        <v>0.15200000000000002</v>
      </c>
      <c r="W23" s="12" t="s">
        <v>81</v>
      </c>
      <c r="X23" s="13">
        <v>20</v>
      </c>
      <c r="Y23" s="14">
        <f t="shared" si="3"/>
        <v>4.1368</v>
      </c>
      <c r="Z23" s="15" t="s">
        <v>87</v>
      </c>
      <c r="AA23" s="15" t="s">
        <v>87</v>
      </c>
      <c r="AB23" s="16"/>
    </row>
    <row r="24" spans="1:28" ht="51.6" customHeight="1">
      <c r="A24" s="8">
        <v>21</v>
      </c>
      <c r="B24" s="9" t="s">
        <v>88</v>
      </c>
      <c r="C24" s="9">
        <v>8231011128</v>
      </c>
      <c r="D24" s="3" t="s">
        <v>24</v>
      </c>
      <c r="E24" s="3" t="s">
        <v>25</v>
      </c>
      <c r="F24" s="3">
        <v>0</v>
      </c>
      <c r="G24" s="10">
        <v>60</v>
      </c>
      <c r="H24" s="3" t="s">
        <v>25</v>
      </c>
      <c r="I24" s="11">
        <v>0</v>
      </c>
      <c r="J24" s="3" t="s">
        <v>25</v>
      </c>
      <c r="K24" s="3">
        <v>0</v>
      </c>
      <c r="L24" s="3" t="s">
        <v>75</v>
      </c>
      <c r="M24" s="3">
        <v>1</v>
      </c>
      <c r="N24" s="3" t="s">
        <v>25</v>
      </c>
      <c r="O24" s="3">
        <v>0</v>
      </c>
      <c r="P24" s="3" t="s">
        <v>25</v>
      </c>
      <c r="Q24" s="3">
        <v>0</v>
      </c>
      <c r="R24" s="8">
        <f t="shared" si="0"/>
        <v>1</v>
      </c>
      <c r="S24" s="3" t="s">
        <v>25</v>
      </c>
      <c r="T24" s="3">
        <v>0</v>
      </c>
      <c r="U24" s="3">
        <f t="shared" si="1"/>
        <v>0</v>
      </c>
      <c r="V24" s="3">
        <f t="shared" si="2"/>
        <v>0.5</v>
      </c>
      <c r="W24" s="12" t="s">
        <v>26</v>
      </c>
      <c r="X24" s="13">
        <v>9</v>
      </c>
      <c r="Y24" s="14">
        <f t="shared" si="3"/>
        <v>3.9000000000000004</v>
      </c>
      <c r="Z24" s="15" t="s">
        <v>89</v>
      </c>
      <c r="AA24" s="15" t="s">
        <v>89</v>
      </c>
      <c r="AB24" s="16"/>
    </row>
    <row r="25" spans="1:28" ht="36" customHeight="1">
      <c r="A25" s="8">
        <v>22</v>
      </c>
      <c r="B25" s="9" t="s">
        <v>90</v>
      </c>
      <c r="C25" s="9">
        <v>8231011139</v>
      </c>
      <c r="D25" s="3" t="s">
        <v>24</v>
      </c>
      <c r="E25" s="3" t="s">
        <v>25</v>
      </c>
      <c r="F25" s="3">
        <v>0</v>
      </c>
      <c r="G25" s="10">
        <v>60</v>
      </c>
      <c r="H25" s="3" t="s">
        <v>25</v>
      </c>
      <c r="I25" s="11">
        <v>0</v>
      </c>
      <c r="J25" s="3" t="s">
        <v>25</v>
      </c>
      <c r="K25" s="3">
        <v>0</v>
      </c>
      <c r="L25" s="3" t="s">
        <v>25</v>
      </c>
      <c r="M25" s="3">
        <v>0</v>
      </c>
      <c r="N25" s="3" t="s">
        <v>25</v>
      </c>
      <c r="O25" s="3">
        <v>0</v>
      </c>
      <c r="P25" s="3" t="s">
        <v>25</v>
      </c>
      <c r="Q25" s="3">
        <v>0</v>
      </c>
      <c r="R25" s="8">
        <f t="shared" si="0"/>
        <v>0</v>
      </c>
      <c r="S25" s="3" t="s">
        <v>91</v>
      </c>
      <c r="T25" s="3">
        <v>2</v>
      </c>
      <c r="U25" s="3">
        <f t="shared" si="1"/>
        <v>2</v>
      </c>
      <c r="V25" s="3">
        <f t="shared" si="2"/>
        <v>0.8</v>
      </c>
      <c r="W25" s="12" t="s">
        <v>25</v>
      </c>
      <c r="X25" s="13">
        <v>0</v>
      </c>
      <c r="Y25" s="14">
        <f t="shared" si="3"/>
        <v>3.72</v>
      </c>
      <c r="Z25" s="15" t="s">
        <v>92</v>
      </c>
      <c r="AA25" s="15" t="s">
        <v>92</v>
      </c>
      <c r="AB25" s="16"/>
    </row>
    <row r="26" spans="1:28" ht="36" customHeight="1">
      <c r="A26" s="8">
        <v>23</v>
      </c>
      <c r="B26" s="9" t="s">
        <v>93</v>
      </c>
      <c r="C26" s="9">
        <v>8231011134</v>
      </c>
      <c r="D26" s="3" t="s">
        <v>24</v>
      </c>
      <c r="E26" s="3" t="s">
        <v>25</v>
      </c>
      <c r="F26" s="3">
        <v>0</v>
      </c>
      <c r="G26" s="10">
        <v>60</v>
      </c>
      <c r="H26" s="3" t="s">
        <v>25</v>
      </c>
      <c r="I26" s="11">
        <v>0</v>
      </c>
      <c r="J26" s="3" t="s">
        <v>25</v>
      </c>
      <c r="K26" s="3">
        <v>0</v>
      </c>
      <c r="L26" s="3" t="s">
        <v>25</v>
      </c>
      <c r="M26" s="3">
        <v>0</v>
      </c>
      <c r="N26" s="3" t="s">
        <v>25</v>
      </c>
      <c r="O26" s="3">
        <v>0</v>
      </c>
      <c r="P26" s="3" t="s">
        <v>25</v>
      </c>
      <c r="Q26" s="3">
        <v>0</v>
      </c>
      <c r="R26" s="8">
        <f t="shared" si="0"/>
        <v>0</v>
      </c>
      <c r="S26" s="3" t="s">
        <v>94</v>
      </c>
      <c r="T26" s="3">
        <v>1</v>
      </c>
      <c r="U26" s="3">
        <f t="shared" si="1"/>
        <v>1</v>
      </c>
      <c r="V26" s="3">
        <f t="shared" si="2"/>
        <v>0.4</v>
      </c>
      <c r="W26" s="12" t="s">
        <v>26</v>
      </c>
      <c r="X26" s="13">
        <v>7</v>
      </c>
      <c r="Y26" s="14">
        <f t="shared" si="3"/>
        <v>3.71</v>
      </c>
      <c r="Z26" s="15" t="s">
        <v>95</v>
      </c>
      <c r="AA26" s="15" t="s">
        <v>95</v>
      </c>
      <c r="AB26" s="16"/>
    </row>
    <row r="27" spans="1:28" ht="36" customHeight="1">
      <c r="A27" s="8">
        <v>24</v>
      </c>
      <c r="B27" s="9" t="s">
        <v>96</v>
      </c>
      <c r="C27" s="9">
        <v>8231011196</v>
      </c>
      <c r="D27" s="3" t="s">
        <v>24</v>
      </c>
      <c r="E27" s="3" t="s">
        <v>25</v>
      </c>
      <c r="F27" s="3">
        <v>0</v>
      </c>
      <c r="G27" s="10">
        <v>60</v>
      </c>
      <c r="H27" s="3" t="s">
        <v>25</v>
      </c>
      <c r="I27" s="11">
        <v>0</v>
      </c>
      <c r="J27" s="3" t="s">
        <v>25</v>
      </c>
      <c r="K27" s="3">
        <v>0</v>
      </c>
      <c r="L27" s="3" t="s">
        <v>25</v>
      </c>
      <c r="M27" s="3">
        <v>0</v>
      </c>
      <c r="N27" s="3" t="s">
        <v>25</v>
      </c>
      <c r="O27" s="3">
        <v>0</v>
      </c>
      <c r="P27" s="3" t="s">
        <v>25</v>
      </c>
      <c r="Q27" s="3">
        <v>0</v>
      </c>
      <c r="R27" s="8">
        <f t="shared" si="0"/>
        <v>0</v>
      </c>
      <c r="S27" s="3" t="s">
        <v>25</v>
      </c>
      <c r="T27" s="3">
        <v>0</v>
      </c>
      <c r="U27" s="3">
        <f t="shared" si="1"/>
        <v>0</v>
      </c>
      <c r="V27" s="3">
        <f t="shared" si="2"/>
        <v>0</v>
      </c>
      <c r="W27" s="12" t="s">
        <v>26</v>
      </c>
      <c r="X27" s="13">
        <v>8</v>
      </c>
      <c r="Y27" s="14">
        <f t="shared" si="3"/>
        <v>3.4</v>
      </c>
      <c r="Z27" s="15" t="s">
        <v>97</v>
      </c>
      <c r="AA27" s="15" t="s">
        <v>97</v>
      </c>
      <c r="AB27" s="16"/>
    </row>
    <row r="28" spans="1:28" ht="36" customHeight="1">
      <c r="A28" s="8">
        <v>25</v>
      </c>
      <c r="B28" s="9" t="s">
        <v>98</v>
      </c>
      <c r="C28" s="9">
        <v>8231011149</v>
      </c>
      <c r="D28" s="3" t="s">
        <v>24</v>
      </c>
      <c r="E28" s="3" t="s">
        <v>25</v>
      </c>
      <c r="F28" s="3">
        <v>0</v>
      </c>
      <c r="G28" s="10">
        <v>60</v>
      </c>
      <c r="H28" s="3" t="s">
        <v>25</v>
      </c>
      <c r="I28" s="11">
        <v>0</v>
      </c>
      <c r="J28" s="3" t="s">
        <v>25</v>
      </c>
      <c r="K28" s="3">
        <v>0</v>
      </c>
      <c r="L28" s="3" t="s">
        <v>25</v>
      </c>
      <c r="M28" s="3">
        <v>0</v>
      </c>
      <c r="N28" s="3" t="s">
        <v>25</v>
      </c>
      <c r="O28" s="3">
        <v>0</v>
      </c>
      <c r="P28" s="3" t="s">
        <v>25</v>
      </c>
      <c r="Q28" s="3">
        <v>0</v>
      </c>
      <c r="R28" s="8">
        <f t="shared" si="0"/>
        <v>0</v>
      </c>
      <c r="S28" s="3" t="s">
        <v>25</v>
      </c>
      <c r="T28" s="3">
        <v>0</v>
      </c>
      <c r="U28" s="3">
        <f t="shared" si="1"/>
        <v>0</v>
      </c>
      <c r="V28" s="3">
        <f t="shared" si="2"/>
        <v>0</v>
      </c>
      <c r="W28" s="12" t="s">
        <v>26</v>
      </c>
      <c r="X28" s="13">
        <v>7</v>
      </c>
      <c r="Y28" s="14">
        <f t="shared" si="3"/>
        <v>3.35</v>
      </c>
      <c r="Z28" s="15" t="s">
        <v>99</v>
      </c>
      <c r="AA28" s="15" t="s">
        <v>99</v>
      </c>
      <c r="AB28" s="16"/>
    </row>
    <row r="29" spans="1:28" ht="36" customHeight="1">
      <c r="A29" s="8">
        <v>26</v>
      </c>
      <c r="B29" s="9" t="s">
        <v>100</v>
      </c>
      <c r="C29" s="9">
        <v>8231011203</v>
      </c>
      <c r="D29" s="3" t="s">
        <v>24</v>
      </c>
      <c r="E29" s="3" t="s">
        <v>25</v>
      </c>
      <c r="F29" s="3">
        <v>0</v>
      </c>
      <c r="G29" s="10">
        <v>60</v>
      </c>
      <c r="H29" s="3" t="s">
        <v>25</v>
      </c>
      <c r="I29" s="11">
        <v>0</v>
      </c>
      <c r="J29" s="3" t="s">
        <v>25</v>
      </c>
      <c r="K29" s="3">
        <v>0</v>
      </c>
      <c r="L29" s="3" t="s">
        <v>25</v>
      </c>
      <c r="M29" s="3">
        <v>0</v>
      </c>
      <c r="N29" s="3" t="s">
        <v>25</v>
      </c>
      <c r="O29" s="3">
        <v>0</v>
      </c>
      <c r="P29" s="3" t="s">
        <v>25</v>
      </c>
      <c r="Q29" s="3">
        <v>0</v>
      </c>
      <c r="R29" s="8">
        <f t="shared" si="0"/>
        <v>0</v>
      </c>
      <c r="S29" s="3" t="s">
        <v>25</v>
      </c>
      <c r="T29" s="3">
        <v>0</v>
      </c>
      <c r="U29" s="3">
        <f t="shared" si="1"/>
        <v>0</v>
      </c>
      <c r="V29" s="3">
        <f t="shared" si="2"/>
        <v>0</v>
      </c>
      <c r="W29" s="12" t="s">
        <v>26</v>
      </c>
      <c r="X29" s="13">
        <v>6</v>
      </c>
      <c r="Y29" s="14">
        <f t="shared" si="3"/>
        <v>3.3</v>
      </c>
      <c r="Z29" s="15" t="s">
        <v>101</v>
      </c>
      <c r="AA29" s="15" t="s">
        <v>101</v>
      </c>
      <c r="AB29" s="16"/>
    </row>
    <row r="30" spans="1:28" ht="36" customHeight="1">
      <c r="A30" s="8">
        <v>27</v>
      </c>
      <c r="B30" s="9" t="s">
        <v>102</v>
      </c>
      <c r="C30" s="9">
        <v>8231011181</v>
      </c>
      <c r="D30" s="3" t="s">
        <v>24</v>
      </c>
      <c r="E30" s="3" t="s">
        <v>25</v>
      </c>
      <c r="F30" s="3">
        <v>-5</v>
      </c>
      <c r="G30" s="10">
        <v>55</v>
      </c>
      <c r="H30" s="3" t="s">
        <v>25</v>
      </c>
      <c r="I30" s="11">
        <v>0</v>
      </c>
      <c r="J30" s="3" t="s">
        <v>25</v>
      </c>
      <c r="K30" s="3">
        <v>0</v>
      </c>
      <c r="L30" s="3" t="s">
        <v>25</v>
      </c>
      <c r="M30" s="3">
        <v>0</v>
      </c>
      <c r="N30" s="3" t="s">
        <v>25</v>
      </c>
      <c r="O30" s="3">
        <v>0</v>
      </c>
      <c r="P30" s="3" t="s">
        <v>25</v>
      </c>
      <c r="Q30" s="3">
        <v>0</v>
      </c>
      <c r="R30" s="8">
        <f t="shared" si="0"/>
        <v>0</v>
      </c>
      <c r="S30" s="3" t="s">
        <v>25</v>
      </c>
      <c r="T30" s="3">
        <v>0</v>
      </c>
      <c r="U30" s="3">
        <f t="shared" si="1"/>
        <v>0</v>
      </c>
      <c r="V30" s="3">
        <f t="shared" si="2"/>
        <v>0</v>
      </c>
      <c r="W30" s="12" t="s">
        <v>26</v>
      </c>
      <c r="X30" s="13">
        <v>6</v>
      </c>
      <c r="Y30" s="14">
        <f t="shared" si="3"/>
        <v>3.05</v>
      </c>
      <c r="Z30" s="15" t="s">
        <v>103</v>
      </c>
      <c r="AA30" s="15" t="s">
        <v>103</v>
      </c>
      <c r="AB30" s="16"/>
    </row>
    <row r="31" spans="1:28" ht="36" customHeight="1">
      <c r="A31" s="8">
        <v>28</v>
      </c>
      <c r="B31" s="9" t="s">
        <v>104</v>
      </c>
      <c r="C31" s="9">
        <v>8231011123</v>
      </c>
      <c r="D31" s="3" t="s">
        <v>24</v>
      </c>
      <c r="E31" s="3" t="s">
        <v>25</v>
      </c>
      <c r="F31" s="3">
        <v>0</v>
      </c>
      <c r="G31" s="10">
        <v>60</v>
      </c>
      <c r="H31" s="3" t="s">
        <v>25</v>
      </c>
      <c r="I31" s="11">
        <v>0</v>
      </c>
      <c r="J31" s="3" t="s">
        <v>25</v>
      </c>
      <c r="K31" s="3">
        <v>0</v>
      </c>
      <c r="L31" s="3" t="s">
        <v>25</v>
      </c>
      <c r="M31" s="3">
        <v>0</v>
      </c>
      <c r="N31" s="3" t="s">
        <v>25</v>
      </c>
      <c r="O31" s="3">
        <v>0</v>
      </c>
      <c r="P31" s="3" t="s">
        <v>25</v>
      </c>
      <c r="Q31" s="3">
        <v>0</v>
      </c>
      <c r="R31" s="8">
        <f t="shared" si="0"/>
        <v>0</v>
      </c>
      <c r="S31" s="3" t="s">
        <v>25</v>
      </c>
      <c r="T31" s="3">
        <v>0</v>
      </c>
      <c r="U31" s="3">
        <f t="shared" si="1"/>
        <v>0</v>
      </c>
      <c r="V31" s="3">
        <f t="shared" si="2"/>
        <v>0</v>
      </c>
      <c r="W31" s="12" t="s">
        <v>25</v>
      </c>
      <c r="X31" s="13">
        <v>0</v>
      </c>
      <c r="Y31" s="14">
        <f t="shared" si="3"/>
        <v>3</v>
      </c>
      <c r="Z31" s="15" t="s">
        <v>105</v>
      </c>
      <c r="AA31" s="15" t="s">
        <v>105</v>
      </c>
      <c r="AB31" s="16"/>
    </row>
    <row r="32" spans="1:28" s="18" customFormat="1" ht="48" customHeight="1">
      <c r="A32" s="23" t="s">
        <v>106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5"/>
    </row>
    <row r="33" spans="1:28" ht="45" customHeight="1">
      <c r="A33" s="26" t="s">
        <v>107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8"/>
    </row>
    <row r="34" spans="1:28" ht="63" customHeight="1">
      <c r="A34" s="26" t="s">
        <v>108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8"/>
    </row>
  </sheetData>
  <mergeCells count="15">
    <mergeCell ref="A1:AB1"/>
    <mergeCell ref="A2:A3"/>
    <mergeCell ref="B2:B3"/>
    <mergeCell ref="C2:C3"/>
    <mergeCell ref="D2:D3"/>
    <mergeCell ref="E2:G2"/>
    <mergeCell ref="H2:V2"/>
    <mergeCell ref="W2:X2"/>
    <mergeCell ref="Y2:Y3"/>
    <mergeCell ref="Z2:Z3"/>
    <mergeCell ref="AA2:AA3"/>
    <mergeCell ref="AB2:AB3"/>
    <mergeCell ref="A32:AB32"/>
    <mergeCell ref="A33:AB33"/>
    <mergeCell ref="A34:AB34"/>
  </mergeCells>
  <phoneticPr fontId="23" type="noConversion"/>
  <conditionalFormatting sqref="C4:C31">
    <cfRule type="duplicateValues" dxfId="0" priority="1" stopIfTrue="1"/>
  </conditionalFormatting>
  <printOptions horizontalCentered="1"/>
  <pageMargins left="0.11811023622047245" right="3.937007874015748E-2" top="0.39370078740157483" bottom="0.39370078740157483" header="0" footer="0"/>
  <pageSetup paperSize="9" scale="4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8231004班级综测汇总表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YW</dc:creator>
  <cp:lastModifiedBy>j YW</cp:lastModifiedBy>
  <dcterms:created xsi:type="dcterms:W3CDTF">2025-10-09T07:58:40Z</dcterms:created>
  <dcterms:modified xsi:type="dcterms:W3CDTF">2025-10-09T08:05:01Z</dcterms:modified>
</cp:coreProperties>
</file>