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480"/>
  </bookViews>
  <sheets>
    <sheet name="Sheet1" sheetId="1" r:id="rId1"/>
    <sheet name="Sheet3" sheetId="3" r:id="rId2"/>
  </sheets>
  <definedNames>
    <definedName name="_xlnm.Print_Area" localSheetId="0">Sheet1!$A$1:$AB$36</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86A3A3FF5244578994AB7DAE1751EC1" descr="电子签"/>
        <xdr:cNvPicPr>
          <a:picLocks noChangeAspect="1"/>
        </xdr:cNvPicPr>
      </xdr:nvPicPr>
      <xdr:blipFill>
        <a:blip r:embed="rId1"/>
        <a:stretch>
          <a:fillRect/>
        </a:stretch>
      </xdr:blipFill>
      <xdr:spPr>
        <a:xfrm>
          <a:off x="18475325" y="2052320"/>
          <a:ext cx="759460" cy="420370"/>
        </a:xfrm>
        <a:prstGeom prst="rect">
          <a:avLst/>
        </a:prstGeom>
      </xdr:spPr>
    </xdr:pic>
  </etc:cellImage>
</etc:cellImages>
</file>

<file path=xl/sharedStrings.xml><?xml version="1.0" encoding="utf-8"?>
<sst xmlns="http://schemas.openxmlformats.org/spreadsheetml/2006/main" count="113">
  <si>
    <r>
      <t>风景园林学院</t>
    </r>
    <r>
      <rPr>
        <b/>
        <sz val="14"/>
        <rFont val="Times New Roman"/>
        <family val="1"/>
        <charset val="0"/>
      </rPr>
      <t xml:space="preserve"> 2024-2025</t>
    </r>
    <r>
      <rPr>
        <b/>
        <sz val="14"/>
        <rFont val="宋体"/>
        <charset val="134"/>
      </rPr>
      <t xml:space="preserve">学年  </t>
    </r>
    <r>
      <rPr>
        <b/>
        <sz val="14"/>
        <rFont val="Times New Roman"/>
        <family val="1"/>
        <charset val="0"/>
      </rPr>
      <t xml:space="preserve">8231001  </t>
    </r>
    <r>
      <rPr>
        <b/>
        <sz val="14"/>
        <rFont val="宋体"/>
        <charset val="134"/>
      </rPr>
      <t>班综合素质测评汇总表</t>
    </r>
  </si>
  <si>
    <t>排名</t>
  </si>
  <si>
    <r>
      <t>姓</t>
    </r>
    <r>
      <rPr>
        <sz val="14"/>
        <rFont val="Times New Roman"/>
        <family val="1"/>
        <charset val="0"/>
      </rPr>
      <t> </t>
    </r>
    <r>
      <rPr>
        <sz val="14"/>
        <rFont val="宋体"/>
        <charset val="134"/>
      </rPr>
      <t>名</t>
    </r>
  </si>
  <si>
    <t>学号</t>
  </si>
  <si>
    <t>专业</t>
  </si>
  <si>
    <r>
      <t>德育分（</t>
    </r>
    <r>
      <rPr>
        <b/>
        <sz val="14"/>
        <rFont val="Times New Roman"/>
        <family val="1"/>
        <charset val="0"/>
      </rPr>
      <t>D</t>
    </r>
    <r>
      <rPr>
        <b/>
        <sz val="14"/>
        <rFont val="宋体"/>
        <charset val="134"/>
      </rPr>
      <t>）：基础分60</t>
    </r>
  </si>
  <si>
    <r>
      <t>智育分（</t>
    </r>
    <r>
      <rPr>
        <b/>
        <sz val="14"/>
        <rFont val="Times New Roman"/>
        <family val="1"/>
        <charset val="0"/>
      </rPr>
      <t>Z</t>
    </r>
    <r>
      <rPr>
        <b/>
        <sz val="14"/>
        <rFont val="宋体"/>
        <charset val="134"/>
      </rPr>
      <t>，满分100） Z=aZ1+bZ2+cZ3 （a+b+c=1)</t>
    </r>
  </si>
  <si>
    <t>社会实践与学生事务职务分（J）</t>
  </si>
  <si>
    <t>总分（S）S=0.05*D+0.9*Z+0.05*J</t>
  </si>
  <si>
    <t>专业名次</t>
  </si>
  <si>
    <t>班级
排名</t>
  </si>
  <si>
    <t>签名</t>
  </si>
  <si>
    <t>加减分原因</t>
  </si>
  <si>
    <t>加（减）分值</t>
  </si>
  <si>
    <r>
      <t>D</t>
    </r>
    <r>
      <rPr>
        <b/>
        <sz val="14"/>
        <rFont val="宋体"/>
        <charset val="134"/>
      </rPr>
      <t>（上限</t>
    </r>
    <r>
      <rPr>
        <b/>
        <sz val="14"/>
        <rFont val="Times New Roman"/>
        <family val="1"/>
        <charset val="0"/>
      </rPr>
      <t>100</t>
    </r>
    <r>
      <rPr>
        <b/>
        <sz val="14"/>
        <rFont val="宋体"/>
        <charset val="134"/>
      </rPr>
      <t>）</t>
    </r>
  </si>
  <si>
    <t>加分原因</t>
  </si>
  <si>
    <t>Z1原始分</t>
  </si>
  <si>
    <t>发表论文、著作加分</t>
  </si>
  <si>
    <t>A</t>
  </si>
  <si>
    <t>知识产权加分</t>
  </si>
  <si>
    <t>B</t>
  </si>
  <si>
    <t>科技成果奖加分</t>
  </si>
  <si>
    <t>C</t>
  </si>
  <si>
    <t>主持的课题、基金加分</t>
  </si>
  <si>
    <t>E</t>
  </si>
  <si>
    <t>Z2原始分（A+B+C+E）（上限100）</t>
  </si>
  <si>
    <t>各类学科竞赛专业竞赛、获奖加分</t>
  </si>
  <si>
    <t>Z3</t>
  </si>
  <si>
    <t>Z3原始分（上限100）</t>
  </si>
  <si>
    <t>Z=0.X Z1+0.Y Z2+0.Z Z3</t>
  </si>
  <si>
    <r>
      <t>J</t>
    </r>
    <r>
      <rPr>
        <b/>
        <sz val="14"/>
        <rFont val="宋体"/>
        <charset val="134"/>
      </rPr>
      <t>（上限</t>
    </r>
    <r>
      <rPr>
        <b/>
        <sz val="14"/>
        <rFont val="Times New Roman"/>
        <family val="1"/>
        <charset val="0"/>
      </rPr>
      <t>100</t>
    </r>
    <r>
      <rPr>
        <b/>
        <sz val="14"/>
        <rFont val="宋体"/>
        <charset val="134"/>
      </rPr>
      <t>）</t>
    </r>
  </si>
  <si>
    <t>陆海翔</t>
  </si>
  <si>
    <t>风景园林</t>
  </si>
  <si>
    <t>人文社科D类二作</t>
  </si>
  <si>
    <t xml:space="preserve">1.未来设计师国三等奖三作2；0.25
2.蓝桥杯省三三作；0.125
3.中国包装创意大赛二等奖三作；0.375
4.憧憬杯金奖三作；0.5
</t>
  </si>
  <si>
    <t>校级社团社长；美丽中国行校级</t>
  </si>
  <si>
    <t>周锦慧</t>
  </si>
  <si>
    <t>1.憧憬金奖一作；4
2.米兰国二一作；5
3.蓝桥国二三作；0.625
4.包装国三二作；0.5
5.未来国三三作；0.25</t>
  </si>
  <si>
    <t>班长；2025暑期美丽中国行</t>
  </si>
  <si>
    <t>向可</t>
  </si>
  <si>
    <t>1.第十六届蓝桥杯全国软件和信息技术专业人才大赛视觉艺术设计赛国赛二等奖一作；5
2.2025米兰设计周-中国高校设计学科师生优秀作品展省一三作；0.25
3.第七届“憧憬·美丽中国”艺术设计大赛金奖一作；4
4.中国风景园林学会大学生设计竞赛国赛三等奖三作；0.25
5.第十三届未来设计师省级二等奖一作；1</t>
  </si>
  <si>
    <t>美丽中国行；校级社团副社长</t>
  </si>
  <si>
    <t>薛羽君</t>
  </si>
  <si>
    <t>8231011186</t>
  </si>
  <si>
    <t>新型实用专利</t>
  </si>
  <si>
    <t>1、憧憬国一 一作；4
2、米兰省二 二作；0.25
3、蓝桥省二 一作；1</t>
  </si>
  <si>
    <t>校研会部长
美丽中国行</t>
  </si>
  <si>
    <t>康华丽</t>
  </si>
  <si>
    <t>1.第十六届蓝桥杯全国软件和信息技术专业人才大赛视觉艺术设计赛-全国总决赛二等奖一作；5
2.米兰设计周中国高校设计学科师生优秀作品展江苏赛区一等奖一作；2
3.第七届“憧憬·美丽中国”艺术设计大赛金奖二作；1
4.第13届未来设计师·全国高校数字艺术设计大赛江苏赛区二等奖二作；0.25</t>
  </si>
  <si>
    <t>党支部书记；2025暑期美丽中国行</t>
  </si>
  <si>
    <t>钱泓宇</t>
  </si>
  <si>
    <t>8231011161</t>
  </si>
  <si>
    <t>北大中文核心期刊和 SCD 共同收录论文（一作）</t>
  </si>
  <si>
    <t>1.蓝桥杯国家二等奖三作；0.625
2.米兰设计周省一等奖二作；0.5</t>
  </si>
  <si>
    <t>校研会文体活动部部长；2025暑期美丽中国行</t>
  </si>
  <si>
    <t>蒋禹泽</t>
  </si>
  <si>
    <t>1、蓝桥杯省一一作；2
2、憧憬杯国三一作；2</t>
  </si>
  <si>
    <t>4</t>
  </si>
  <si>
    <t xml:space="preserve">院研会主席
美丽中国行
</t>
  </si>
  <si>
    <t>刘孜</t>
  </si>
  <si>
    <t>1.第七届“憧憬·美丽中国”艺术设计大赛银奖（1作）3
2.2025米兰设计周中国高校设计学科师生优秀作品展江苏赛区二等奖（3作）0.125
3.第十六届蓝桥杯大赛视觉艺术设计赛全国总决赛二等奖（1作）5
4.第十九届中国好创意艺术设计大赛国赛二等奖（3作）0.625
5.第13届未来设计师全国高校数字艺术设计大赛国赛三等奖（2作）0.5</t>
  </si>
  <si>
    <t>班级组织委员
校级美丽中国行</t>
  </si>
  <si>
    <t>张柯</t>
  </si>
  <si>
    <t>文体类活动（林果果二创比赛）校级二等奖</t>
  </si>
  <si>
    <t>1.米兰设计周国家级三等奖一作；2
2.“憧憬 美丽中国”艺术设计大赛国家级三等奖（铜奖）一作；2
3.蓝桥杯省级二等奖一作；1
4.中国风景园林学会大学生设计竞赛国家级三等奖二作；0.5</t>
  </si>
  <si>
    <t>学校社团副社长；美丽中国行</t>
  </si>
  <si>
    <t>沈晓强</t>
  </si>
  <si>
    <t>1.2025第13届未来设计师·全国高校数字艺术设计大赛（NCDA）国家级一等奖（二作）；2
2.2025中国包装创意设计大赛国家级一等奖（三作）；0.5
3.第七届“憧憬·美丽中国”艺术设计大赛金奖（二作）；1
4.米兰设计周中国高校设计学科师生优秀作品展江苏赛区省级三等奖（三作）；0.0625
5.第十六届蓝桥杯全国软件和蓝环境艺术设计-信息技术专业人才大赛视觉艺术设计赛省赛二等奖（二作）；0.25</t>
  </si>
  <si>
    <t>张明星</t>
  </si>
  <si>
    <t>1.2025米兰设计周中国高校设计学科师生优秀作品展非命题赛道国赛三等奖一作；2
2.2024中国风景园林学会大学生设计竞赛(研究生组)国赛三等奖一作；2
3.第七届“憧憬·美丽中国”艺术设计大赛、第十届“金埔杯”国际城市景观设计大赛金奖一作；4
4.2025第十六届蓝桥杯全国软件和信息技术专业人才大赛视觉艺术设计赛环境艺术设计省赛二等奖一作；1</t>
  </si>
  <si>
    <t>宿舍和课题组心理信息员；2025暑期美丽中国行</t>
  </si>
  <si>
    <t>彭婧涵</t>
  </si>
  <si>
    <t>1.“憧憬•美丽中国”艺术设计大赛暨第十届“金埔杯”国际城市景观设计大赛高校组赛道银奖（国家级二等奖）三作；0.375
2.蓝桥杯全国软件和信息技术专业人才大赛（江苏赛区）三等奖一作0.5</t>
  </si>
  <si>
    <t>2025暑期美丽中国行；校级社团社长</t>
  </si>
  <si>
    <t>刘一玮</t>
  </si>
  <si>
    <t>1.憧憬杯金奖二作；1</t>
  </si>
  <si>
    <t>班级心理委员；2025暑期美丽中国行</t>
  </si>
  <si>
    <t>沈康伶</t>
  </si>
  <si>
    <t>1.第十届“金埔杯”国际城市景观设计大赛金奖（三作）；0.5
2.第十六届蓝桥杯视觉艺术设计赛--环境艺术设计-非命题全国总决赛二等奖（二作）；1.25
3.第13届未来设计师·全国高校数字艺术设计大赛江苏赛区二等奖（三作）；0.125</t>
  </si>
  <si>
    <t>党支部宣传委员；2025暑期美丽中国行</t>
  </si>
  <si>
    <t>黄奕宁</t>
  </si>
  <si>
    <t>1.第七届憧憬杯金奖二作；1
2.米兰设计周江苏赛区二等奖一作；1
3.蓝桥杯视觉艺术设计赛全国总决赛三等奖一作；2
4.中国好创意江苏赛区一等奖三作；0.25</t>
  </si>
  <si>
    <t>2025暑期美丽中国行；心理信息员；</t>
  </si>
  <si>
    <t>刘凡</t>
  </si>
  <si>
    <t>1.憧憬杯美丽中国金奖一作；4</t>
  </si>
  <si>
    <t>心理信息员；2025暑期美丽中国行</t>
  </si>
  <si>
    <t>黄思</t>
  </si>
  <si>
    <t>1.十六届蓝桥杯全国软件和信息技术专业人才大赛视觉艺术设计赛省赛三等奖一作；0.5
2.第十九届暨全国数字艺术设计大赛江苏赛区一等奖一作；2
3.2025中国包装创意设计大赛国家级三等奖三作；0.25</t>
  </si>
  <si>
    <t>张润瑶</t>
  </si>
  <si>
    <t>1.“憧憬·美丽中国”艺术设计大赛金奖排1；4
2.米兰设计周-中国高校设计学科师生优秀作品展/（江苏赛区）省一排3；0.25
3.蓝桥杯全国软件和信息技术专业人才大赛（江苏赛区）省二排2；0.25
4.未来设计师·全国高校数字艺术设计大赛省二排3；0.125</t>
  </si>
  <si>
    <t>2025暑期美丽中国行</t>
  </si>
  <si>
    <t>黄远帆</t>
  </si>
  <si>
    <t>1.憧憬杯金奖三作；0.5
2.米兰设计周江苏赛区二等奖一作；1
3.蓝桥杯江苏赛区一等奖二作；0.5</t>
  </si>
  <si>
    <t>梁钰英</t>
  </si>
  <si>
    <t>1.憧憬杯国家级铜奖一作；2</t>
  </si>
  <si>
    <t>1.美丽中国行
2.课题组心理信息员</t>
  </si>
  <si>
    <t>曹玥</t>
  </si>
  <si>
    <t>1.中国包装创意设计大赛国家级三等奖一作；2
2.中国好创意暨全国数字艺术设计大赛（江苏赛区）三等奖一作；0.5
3.米兰设计周-中国高校设计学科师生优秀作品展国家级二等奖三作；0.625
4.蓝桥杯全国软件和信息技术专业人才大赛江苏赛区二等奖一作；1</t>
  </si>
  <si>
    <t>吴倩</t>
  </si>
  <si>
    <t>无</t>
  </si>
  <si>
    <t>1.“憧憬·美丽中国”艺术设计大赛金奖（二作）；1
2.米兰设计周-中国高校设计学科师生优秀作品展国家级二等奖（二作）；1.25
3.蓝桥杯全国软件和信息技术专业人才大赛（江苏省赛）三等奖（一作）0.5
4.未来设计师·全国高校数字艺术设计大赛（江苏省赛）三等奖（一作）0.5
5.中国好创意暨全国数字艺术设计大赛（江苏省赛）三等奖（二作）0.125
6.中国包装创意设计大赛三等奖（二作）0.5</t>
  </si>
  <si>
    <t>江蔚</t>
  </si>
  <si>
    <t>1.憧憬美丽中国金奖一作；4
2.未来设计师江苏赛区省三二作；0.125
3.蓝桥杯国赛三等奖二作；0.5</t>
  </si>
  <si>
    <t>饶钰华</t>
  </si>
  <si>
    <t>1.蓝桥杯大赛省赛二等奖（三作）；0.125
2.中国包装创意设计大赛三等奖（二作）；0.5</t>
  </si>
  <si>
    <t>文雯</t>
  </si>
  <si>
    <t>林果果二创三等奖</t>
  </si>
  <si>
    <t>1.蓝桥杯省级三等奖；0.5
2.未来设计师省级二等奖一作；1</t>
  </si>
  <si>
    <t>赵桢</t>
  </si>
  <si>
    <t>1.第十六届蓝桥杯省赛三等奖（排名第一）0.5
2.第十三届未来设计师省级二等奖（排名第二）0.25</t>
  </si>
  <si>
    <r>
      <t>备注：综合总分</t>
    </r>
    <r>
      <rPr>
        <b/>
        <sz val="10.5"/>
        <color indexed="10"/>
        <rFont val="Times New Roman"/>
        <family val="1"/>
        <charset val="0"/>
      </rPr>
      <t>S</t>
    </r>
    <r>
      <rPr>
        <b/>
        <sz val="12"/>
        <color indexed="10"/>
        <rFont val="Times New Roman"/>
        <family val="1"/>
        <charset val="0"/>
      </rPr>
      <t xml:space="preserve">=0.05D+0.9Z+0.05J    </t>
    </r>
    <r>
      <rPr>
        <b/>
        <sz val="12"/>
        <color rgb="FFFF0000"/>
        <rFont val="宋体"/>
        <charset val="134"/>
      </rPr>
      <t>一年级：Z=0.6Z1＋0.2Z2（原始分，上限100）+0.2Z3（原始分，上限100）；二年级：Z=0.1 Z1+0.5Z2（原始分，上限100）+0.4Z3（原始分，上限100）</t>
    </r>
    <r>
      <rPr>
        <b/>
        <sz val="10.5"/>
        <color rgb="FFFF0000"/>
        <rFont val="宋体"/>
        <charset val="134"/>
      </rPr>
      <t>，Z2（原始分）=A+B+C+E(A：发表论文著作加分；B：知识产权加分；C：科技成果奖加分；E：主持课题、基金加分)</t>
    </r>
  </si>
  <si>
    <t>注：1、表中所填各项加分必须真实，所有科研成果及获奖情况要在研究生信息管理系统填报。
    2、请严格核实表中所填内容，上交此表前请个人、班主任、班级负责人签字确认；
    3、此表上交时，请按照最终综测成绩排名排序整理好。</t>
  </si>
  <si>
    <t xml:space="preserve">    3、经办人、班主任签字处：</t>
  </si>
</sst>
</file>

<file path=xl/styles.xml><?xml version="1.0" encoding="utf-8"?>
<styleSheet xmlns="http://schemas.openxmlformats.org/spreadsheetml/2006/main" xmlns:xr9="http://schemas.microsoft.com/office/spreadsheetml/2016/revision9">
  <numFmts count="7">
    <numFmt numFmtId="44" formatCode="_ &quot;￥&quot;* #,##0.00_ ;_ &quot;￥&quot;* \-#,##0.00_ ;_ &quot;￥&quot;* &quot;-&quot;??_ ;_ @_ "/>
    <numFmt numFmtId="176" formatCode="0.00_ "/>
    <numFmt numFmtId="177" formatCode="0.00_);[Red]\(0.00\)"/>
    <numFmt numFmtId="178" formatCode="0_);[Red]\(0\)"/>
    <numFmt numFmtId="42" formatCode="_ &quot;￥&quot;* #,##0_ ;_ &quot;￥&quot;* \-#,##0_ ;_ &quot;￥&quot;* &quot;-&quot;_ ;_ @_ "/>
    <numFmt numFmtId="43" formatCode="_ * #,##0.00_ ;_ * \-#,##0.00_ ;_ * &quot;-&quot;??_ ;_ @_ "/>
    <numFmt numFmtId="41" formatCode="_ * #,##0_ ;_ * \-#,##0_ ;_ * &quot;-&quot;_ ;_ @_ "/>
  </numFmts>
  <fonts count="31">
    <font>
      <sz val="12"/>
      <name val="宋体"/>
      <charset val="134"/>
    </font>
    <font>
      <b/>
      <sz val="12"/>
      <name val="宋体"/>
      <charset val="134"/>
    </font>
    <font>
      <sz val="10.5"/>
      <name val="宋体"/>
      <charset val="134"/>
    </font>
    <font>
      <b/>
      <sz val="14"/>
      <name val="宋体"/>
      <charset val="134"/>
    </font>
    <font>
      <sz val="14"/>
      <name val="宋体"/>
      <charset val="134"/>
    </font>
    <font>
      <b/>
      <sz val="10.5"/>
      <color rgb="FFFF0000"/>
      <name val="宋体"/>
      <charset val="134"/>
    </font>
    <font>
      <b/>
      <sz val="12"/>
      <color rgb="FFFF0000"/>
      <name val="宋体"/>
      <charset val="134"/>
    </font>
    <font>
      <sz val="14"/>
      <name val="Times New Roman"/>
      <family val="1"/>
      <charset val="0"/>
    </font>
    <font>
      <sz val="11"/>
      <name val="宋体"/>
      <charset val="134"/>
    </font>
    <font>
      <sz val="11"/>
      <color rgb="FFFA7D00"/>
      <name val="宋体"/>
      <charset val="134"/>
      <scheme val="minor"/>
    </font>
    <font>
      <sz val="11"/>
      <color theme="1"/>
      <name val="宋体"/>
      <charset val="134"/>
      <scheme val="minor"/>
    </font>
    <font>
      <b/>
      <sz val="11"/>
      <color theme="3"/>
      <name val="宋体"/>
      <charset val="134"/>
      <scheme val="minor"/>
    </font>
    <font>
      <sz val="11"/>
      <color theme="0"/>
      <name val="宋体"/>
      <charset val="134"/>
      <scheme val="minor"/>
    </font>
    <font>
      <u/>
      <sz val="11"/>
      <color rgb="FF0000FF"/>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u/>
      <sz val="11"/>
      <color rgb="FF800080"/>
      <name val="宋体"/>
      <charset val="134"/>
      <scheme val="minor"/>
    </font>
    <font>
      <b/>
      <sz val="15"/>
      <color theme="3"/>
      <name val="宋体"/>
      <charset val="134"/>
      <scheme val="minor"/>
    </font>
    <font>
      <b/>
      <sz val="11"/>
      <color rgb="FF3F3F3F"/>
      <name val="宋体"/>
      <charset val="134"/>
      <scheme val="minor"/>
    </font>
    <font>
      <sz val="11"/>
      <color rgb="FF3F3F76"/>
      <name val="宋体"/>
      <charset val="134"/>
      <scheme val="minor"/>
    </font>
    <font>
      <b/>
      <sz val="11"/>
      <color theme="0"/>
      <name val="宋体"/>
      <charset val="134"/>
      <scheme val="minor"/>
    </font>
    <font>
      <sz val="11"/>
      <color rgb="FF9C6500"/>
      <name val="宋体"/>
      <charset val="134"/>
      <scheme val="minor"/>
    </font>
    <font>
      <sz val="11"/>
      <color rgb="FF006100"/>
      <name val="宋体"/>
      <charset val="134"/>
      <scheme val="minor"/>
    </font>
    <font>
      <b/>
      <sz val="11"/>
      <color rgb="FFFA7D00"/>
      <name val="宋体"/>
      <charset val="134"/>
      <scheme val="minor"/>
    </font>
    <font>
      <b/>
      <sz val="11"/>
      <color theme="1"/>
      <name val="宋体"/>
      <charset val="134"/>
      <scheme val="minor"/>
    </font>
    <font>
      <b/>
      <sz val="13"/>
      <color theme="3"/>
      <name val="宋体"/>
      <charset val="134"/>
      <scheme val="minor"/>
    </font>
    <font>
      <sz val="11"/>
      <color rgb="FF9C0006"/>
      <name val="宋体"/>
      <charset val="134"/>
      <scheme val="minor"/>
    </font>
    <font>
      <b/>
      <sz val="14"/>
      <name val="Times New Roman"/>
      <family val="1"/>
      <charset val="0"/>
    </font>
    <font>
      <b/>
      <sz val="10.5"/>
      <color indexed="10"/>
      <name val="Times New Roman"/>
      <family val="1"/>
      <charset val="0"/>
    </font>
    <font>
      <b/>
      <sz val="12"/>
      <color indexed="10"/>
      <name val="Times New Roman"/>
      <family val="1"/>
      <charset val="0"/>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399975585192419"/>
        <bgColor indexed="64"/>
      </patternFill>
    </fill>
  </fills>
  <borders count="1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theme="4" tint="0.499984740745262"/>
      </bottom>
      <diagonal/>
    </border>
  </borders>
  <cellStyleXfs count="50">
    <xf numFmtId="0" fontId="0" fillId="0" borderId="0">
      <alignment vertical="center"/>
    </xf>
    <xf numFmtId="0" fontId="0" fillId="0" borderId="0" applyNumberFormat="0" applyFont="0" applyFill="0" applyBorder="0" applyProtection="0">
      <alignment vertical="center"/>
    </xf>
    <xf numFmtId="0" fontId="12" fillId="32" borderId="0" applyNumberFormat="0" applyBorder="0" applyAlignment="0" applyProtection="0">
      <alignment vertical="center"/>
    </xf>
    <xf numFmtId="0" fontId="10" fillId="26" borderId="0" applyNumberFormat="0" applyBorder="0" applyAlignment="0" applyProtection="0">
      <alignment vertical="center"/>
    </xf>
    <xf numFmtId="0" fontId="12" fillId="28" borderId="0" applyNumberFormat="0" applyBorder="0" applyAlignment="0" applyProtection="0">
      <alignment vertical="center"/>
    </xf>
    <xf numFmtId="0" fontId="20" fillId="15" borderId="12" applyNumberFormat="0" applyAlignment="0" applyProtection="0">
      <alignment vertical="center"/>
    </xf>
    <xf numFmtId="0" fontId="10" fillId="24" borderId="0" applyNumberFormat="0" applyBorder="0" applyAlignment="0" applyProtection="0">
      <alignment vertical="center"/>
    </xf>
    <xf numFmtId="0" fontId="10" fillId="19" borderId="0" applyNumberFormat="0" applyBorder="0" applyAlignment="0" applyProtection="0">
      <alignment vertical="center"/>
    </xf>
    <xf numFmtId="44" fontId="0" fillId="0" borderId="0" applyFont="0" applyFill="0" applyBorder="0" applyAlignment="0" applyProtection="0">
      <alignment vertical="center"/>
    </xf>
    <xf numFmtId="0" fontId="12" fillId="18" borderId="0" applyNumberFormat="0" applyBorder="0" applyAlignment="0" applyProtection="0">
      <alignment vertical="center"/>
    </xf>
    <xf numFmtId="9" fontId="0" fillId="0" borderId="0" applyFont="0" applyFill="0" applyBorder="0" applyAlignment="0" applyProtection="0">
      <alignment vertical="center"/>
    </xf>
    <xf numFmtId="0" fontId="12" fillId="33"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24" fillId="13" borderId="12" applyNumberFormat="0" applyAlignment="0" applyProtection="0">
      <alignment vertical="center"/>
    </xf>
    <xf numFmtId="0" fontId="12" fillId="11" borderId="0" applyNumberFormat="0" applyBorder="0" applyAlignment="0" applyProtection="0">
      <alignment vertical="center"/>
    </xf>
    <xf numFmtId="0" fontId="22" fillId="20" borderId="0" applyNumberFormat="0" applyBorder="0" applyAlignment="0" applyProtection="0">
      <alignment vertical="center"/>
    </xf>
    <xf numFmtId="0" fontId="10" fillId="10" borderId="0" applyNumberFormat="0" applyBorder="0" applyAlignment="0" applyProtection="0">
      <alignment vertical="center"/>
    </xf>
    <xf numFmtId="0" fontId="23" fillId="21" borderId="0" applyNumberFormat="0" applyBorder="0" applyAlignment="0" applyProtection="0">
      <alignment vertical="center"/>
    </xf>
    <xf numFmtId="0" fontId="10" fillId="29" borderId="0" applyNumberFormat="0" applyBorder="0" applyAlignment="0" applyProtection="0">
      <alignment vertical="center"/>
    </xf>
    <xf numFmtId="0" fontId="25" fillId="0" borderId="14" applyNumberFormat="0" applyFill="0" applyAlignment="0" applyProtection="0">
      <alignment vertical="center"/>
    </xf>
    <xf numFmtId="0" fontId="27" fillId="31" borderId="0" applyNumberFormat="0" applyBorder="0" applyAlignment="0" applyProtection="0">
      <alignment vertical="center"/>
    </xf>
    <xf numFmtId="0" fontId="21" fillId="16" borderId="13" applyNumberFormat="0" applyAlignment="0" applyProtection="0">
      <alignment vertical="center"/>
    </xf>
    <xf numFmtId="0" fontId="19" fillId="13" borderId="11" applyNumberFormat="0" applyAlignment="0" applyProtection="0">
      <alignment vertical="center"/>
    </xf>
    <xf numFmtId="0" fontId="18" fillId="0" borderId="10" applyNumberFormat="0" applyFill="0" applyAlignment="0" applyProtection="0">
      <alignment vertical="center"/>
    </xf>
    <xf numFmtId="0" fontId="16" fillId="0" borderId="0" applyNumberForma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2" fillId="27" borderId="0" applyNumberFormat="0" applyBorder="0" applyAlignment="0" applyProtection="0">
      <alignment vertical="center"/>
    </xf>
    <xf numFmtId="0" fontId="0" fillId="7" borderId="9" applyNumberFormat="0" applyFont="0" applyAlignment="0" applyProtection="0">
      <alignment vertical="center"/>
    </xf>
    <xf numFmtId="0" fontId="10" fillId="12" borderId="0" applyNumberFormat="0" applyBorder="0" applyAlignment="0" applyProtection="0">
      <alignment vertical="center"/>
    </xf>
    <xf numFmtId="0" fontId="12" fillId="30" borderId="0" applyNumberFormat="0" applyBorder="0" applyAlignment="0" applyProtection="0">
      <alignment vertical="center"/>
    </xf>
    <xf numFmtId="0" fontId="10" fillId="14"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15" applyNumberFormat="0" applyFill="0" applyAlignment="0" applyProtection="0">
      <alignment vertical="center"/>
    </xf>
    <xf numFmtId="0" fontId="10" fillId="5" borderId="0" applyNumberFormat="0" applyBorder="0" applyAlignment="0" applyProtection="0">
      <alignment vertical="center"/>
    </xf>
    <xf numFmtId="0" fontId="11" fillId="0" borderId="8" applyNumberFormat="0" applyFill="0" applyAlignment="0" applyProtection="0">
      <alignment vertical="center"/>
    </xf>
    <xf numFmtId="0" fontId="12" fillId="9" borderId="0" applyNumberFormat="0" applyBorder="0" applyAlignment="0" applyProtection="0">
      <alignment vertical="center"/>
    </xf>
    <xf numFmtId="0" fontId="10" fillId="3" borderId="0" applyNumberFormat="0" applyBorder="0" applyAlignment="0" applyProtection="0">
      <alignment vertical="center"/>
    </xf>
    <xf numFmtId="0" fontId="9" fillId="0" borderId="7" applyNumberFormat="0" applyFill="0" applyAlignment="0" applyProtection="0">
      <alignment vertical="center"/>
    </xf>
  </cellStyleXfs>
  <cellXfs count="38">
    <xf numFmtId="0" fontId="0" fillId="0" borderId="0" xfId="0">
      <alignment vertical="center"/>
    </xf>
    <xf numFmtId="0" fontId="1" fillId="0" borderId="0" xfId="0" applyFont="1">
      <alignment vertical="center"/>
    </xf>
    <xf numFmtId="0" fontId="0" fillId="0" borderId="0" xfId="0" applyFont="1" applyFill="1" applyAlignment="1">
      <alignment vertical="center"/>
    </xf>
    <xf numFmtId="0" fontId="0" fillId="0" borderId="0" xfId="0" applyFont="1">
      <alignment vertical="center"/>
    </xf>
    <xf numFmtId="0" fontId="2" fillId="0" borderId="0" xfId="0" applyNumberFormat="1" applyFont="1" applyFill="1" applyAlignment="1">
      <alignment vertical="center" wrapText="1"/>
    </xf>
    <xf numFmtId="0" fontId="0" fillId="0" borderId="0" xfId="0" applyFont="1" applyBorder="1">
      <alignment vertical="center"/>
    </xf>
    <xf numFmtId="0" fontId="0" fillId="0" borderId="0" xfId="0" applyFont="1" applyAlignment="1">
      <alignment vertical="center" wrapText="1"/>
    </xf>
    <xf numFmtId="177" fontId="0" fillId="0" borderId="0" xfId="0" applyNumberFormat="1" applyFont="1" applyAlignment="1">
      <alignment vertical="center" wrapText="1"/>
    </xf>
    <xf numFmtId="0" fontId="0" fillId="0" borderId="0" xfId="0" applyNumberFormat="1" applyFont="1" applyAlignment="1">
      <alignment vertical="center" wrapText="1"/>
    </xf>
    <xf numFmtId="0" fontId="3" fillId="0" borderId="0" xfId="0" applyFont="1" applyBorder="1" applyAlignment="1">
      <alignment horizontal="center" vertical="center"/>
    </xf>
    <xf numFmtId="0" fontId="3" fillId="0" borderId="0" xfId="1" applyNumberFormat="1" applyFont="1" applyFill="1" applyBorder="1" applyAlignment="1" applyProtection="1">
      <alignment vertical="center"/>
    </xf>
    <xf numFmtId="10" fontId="3" fillId="0" borderId="1"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5" fillId="2"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10" fontId="3" fillId="0" borderId="2" xfId="1" applyNumberFormat="1" applyFont="1" applyFill="1" applyBorder="1" applyAlignment="1" applyProtection="1">
      <alignment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center" vertical="center" wrapText="1"/>
    </xf>
    <xf numFmtId="10" fontId="1"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0" fillId="0" borderId="6" xfId="0" applyBorder="1">
      <alignment vertical="center"/>
    </xf>
    <xf numFmtId="0" fontId="8" fillId="0" borderId="2" xfId="0" applyFont="1" applyBorder="1" applyAlignment="1">
      <alignment horizontal="center" vertical="center" wrapText="1"/>
    </xf>
    <xf numFmtId="0" fontId="1" fillId="0" borderId="0" xfId="1" applyNumberFormat="1" applyFont="1" applyFill="1" applyBorder="1" applyAlignment="1" applyProtection="1">
      <alignment vertical="center"/>
    </xf>
    <xf numFmtId="0" fontId="4" fillId="0" borderId="2" xfId="0" applyFont="1" applyBorder="1" applyAlignment="1" quotePrefix="1">
      <alignment horizontal="center" vertical="center" wrapText="1"/>
    </xf>
  </cellXfs>
  <cellStyles count="50">
    <cellStyle name="常规" xfId="0" builtinId="0"/>
    <cellStyle name="@ET_Style?div.section0"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cellimages.xml.rels><?xml version="1.0" encoding="UTF-8" standalone="yes"?>
<Relationships xmlns="http://schemas.openxmlformats.org/package/2006/relationships"><Relationship Id="rId1" Type="http://schemas.openxmlformats.org/officeDocument/2006/relationships/image" Target="media/image27.png"/></Relationships>
</file>

<file path=xl/_rels/workbook.xml.rels><?xml version="1.0" encoding="UTF-8" standalone="yes"?>
<Relationships xmlns="http://schemas.openxmlformats.org/package/2006/relationships"><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27</xdr:col>
      <xdr:colOff>88265</xdr:colOff>
      <xdr:row>23</xdr:row>
      <xdr:rowOff>290830</xdr:rowOff>
    </xdr:from>
    <xdr:to>
      <xdr:col>27</xdr:col>
      <xdr:colOff>607060</xdr:colOff>
      <xdr:row>23</xdr:row>
      <xdr:rowOff>972185</xdr:rowOff>
    </xdr:to>
    <xdr:pic>
      <xdr:nvPicPr>
        <xdr:cNvPr id="1228" name="图片 1"/>
        <xdr:cNvPicPr>
          <a:picLocks noChangeAspect="1"/>
        </xdr:cNvPicPr>
      </xdr:nvPicPr>
      <xdr:blipFill>
        <a:blip r:embed="rId1"/>
        <a:srcRect t="19957" b="31351"/>
        <a:stretch>
          <a:fillRect/>
        </a:stretch>
      </xdr:blipFill>
      <xdr:spPr>
        <a:xfrm rot="-5400000">
          <a:off x="26620470" y="24211280"/>
          <a:ext cx="681355" cy="518795"/>
        </a:xfrm>
        <a:prstGeom prst="rect">
          <a:avLst/>
        </a:prstGeom>
        <a:noFill/>
        <a:ln w="9525">
          <a:noFill/>
        </a:ln>
      </xdr:spPr>
    </xdr:pic>
    <xdr:clientData/>
  </xdr:twoCellAnchor>
  <xdr:twoCellAnchor editAs="oneCell">
    <xdr:from>
      <xdr:col>26</xdr:col>
      <xdr:colOff>749935</xdr:colOff>
      <xdr:row>19</xdr:row>
      <xdr:rowOff>139065</xdr:rowOff>
    </xdr:from>
    <xdr:to>
      <xdr:col>27</xdr:col>
      <xdr:colOff>723265</xdr:colOff>
      <xdr:row>19</xdr:row>
      <xdr:rowOff>746760</xdr:rowOff>
    </xdr:to>
    <xdr:pic>
      <xdr:nvPicPr>
        <xdr:cNvPr id="1229" name="图片 2"/>
        <xdr:cNvPicPr>
          <a:picLocks noChangeAspect="1"/>
        </xdr:cNvPicPr>
      </xdr:nvPicPr>
      <xdr:blipFill>
        <a:blip r:embed="rId2"/>
        <a:stretch>
          <a:fillRect/>
        </a:stretch>
      </xdr:blipFill>
      <xdr:spPr>
        <a:xfrm rot="-5400000">
          <a:off x="26657300" y="20286980"/>
          <a:ext cx="607695" cy="751205"/>
        </a:xfrm>
        <a:prstGeom prst="rect">
          <a:avLst/>
        </a:prstGeom>
        <a:noFill/>
        <a:ln w="9525">
          <a:noFill/>
        </a:ln>
      </xdr:spPr>
    </xdr:pic>
    <xdr:clientData/>
  </xdr:twoCellAnchor>
  <xdr:twoCellAnchor editAs="oneCell">
    <xdr:from>
      <xdr:col>27</xdr:col>
      <xdr:colOff>103505</xdr:colOff>
      <xdr:row>17</xdr:row>
      <xdr:rowOff>193675</xdr:rowOff>
    </xdr:from>
    <xdr:to>
      <xdr:col>27</xdr:col>
      <xdr:colOff>654685</xdr:colOff>
      <xdr:row>17</xdr:row>
      <xdr:rowOff>789305</xdr:rowOff>
    </xdr:to>
    <xdr:pic>
      <xdr:nvPicPr>
        <xdr:cNvPr id="1230" name="图片 3"/>
        <xdr:cNvPicPr>
          <a:picLocks noChangeAspect="1"/>
        </xdr:cNvPicPr>
      </xdr:nvPicPr>
      <xdr:blipFill>
        <a:blip r:embed="rId3"/>
        <a:srcRect l="15446" b="-10655"/>
        <a:stretch>
          <a:fillRect/>
        </a:stretch>
      </xdr:blipFill>
      <xdr:spPr>
        <a:xfrm rot="-5400000">
          <a:off x="26694765" y="18708370"/>
          <a:ext cx="595630" cy="551180"/>
        </a:xfrm>
        <a:prstGeom prst="rect">
          <a:avLst/>
        </a:prstGeom>
        <a:noFill/>
        <a:ln w="9525">
          <a:noFill/>
        </a:ln>
      </xdr:spPr>
    </xdr:pic>
    <xdr:clientData/>
  </xdr:twoCellAnchor>
  <xdr:twoCellAnchor editAs="oneCell">
    <xdr:from>
      <xdr:col>27</xdr:col>
      <xdr:colOff>70485</xdr:colOff>
      <xdr:row>21</xdr:row>
      <xdr:rowOff>367030</xdr:rowOff>
    </xdr:from>
    <xdr:to>
      <xdr:col>27</xdr:col>
      <xdr:colOff>755015</xdr:colOff>
      <xdr:row>21</xdr:row>
      <xdr:rowOff>657225</xdr:rowOff>
    </xdr:to>
    <xdr:pic>
      <xdr:nvPicPr>
        <xdr:cNvPr id="1231" name="图片 5"/>
        <xdr:cNvPicPr>
          <a:picLocks noChangeAspect="1"/>
        </xdr:cNvPicPr>
      </xdr:nvPicPr>
      <xdr:blipFill>
        <a:blip r:embed="rId4"/>
        <a:stretch>
          <a:fillRect/>
        </a:stretch>
      </xdr:blipFill>
      <xdr:spPr>
        <a:xfrm>
          <a:off x="26683970" y="22555200"/>
          <a:ext cx="684530" cy="290195"/>
        </a:xfrm>
        <a:prstGeom prst="rect">
          <a:avLst/>
        </a:prstGeom>
        <a:noFill/>
        <a:ln w="9525">
          <a:noFill/>
        </a:ln>
      </xdr:spPr>
    </xdr:pic>
    <xdr:clientData/>
  </xdr:twoCellAnchor>
  <xdr:twoCellAnchor editAs="oneCell">
    <xdr:from>
      <xdr:col>27</xdr:col>
      <xdr:colOff>113030</xdr:colOff>
      <xdr:row>25</xdr:row>
      <xdr:rowOff>27305</xdr:rowOff>
    </xdr:from>
    <xdr:to>
      <xdr:col>27</xdr:col>
      <xdr:colOff>585470</xdr:colOff>
      <xdr:row>25</xdr:row>
      <xdr:rowOff>615315</xdr:rowOff>
    </xdr:to>
    <xdr:pic>
      <xdr:nvPicPr>
        <xdr:cNvPr id="1232" name="图片 7"/>
        <xdr:cNvPicPr>
          <a:picLocks noChangeAspect="1"/>
        </xdr:cNvPicPr>
      </xdr:nvPicPr>
      <xdr:blipFill>
        <a:blip r:embed="rId5"/>
        <a:stretch>
          <a:fillRect/>
        </a:stretch>
      </xdr:blipFill>
      <xdr:spPr>
        <a:xfrm rot="-5400000">
          <a:off x="26668730" y="26718260"/>
          <a:ext cx="588010" cy="472440"/>
        </a:xfrm>
        <a:prstGeom prst="rect">
          <a:avLst/>
        </a:prstGeom>
        <a:noFill/>
        <a:ln w="9525">
          <a:noFill/>
        </a:ln>
      </xdr:spPr>
    </xdr:pic>
    <xdr:clientData/>
  </xdr:twoCellAnchor>
  <xdr:twoCellAnchor editAs="oneCell">
    <xdr:from>
      <xdr:col>27</xdr:col>
      <xdr:colOff>42545</xdr:colOff>
      <xdr:row>7</xdr:row>
      <xdr:rowOff>221615</xdr:rowOff>
    </xdr:from>
    <xdr:to>
      <xdr:col>28</xdr:col>
      <xdr:colOff>0</xdr:colOff>
      <xdr:row>7</xdr:row>
      <xdr:rowOff>692150</xdr:rowOff>
    </xdr:to>
    <xdr:pic>
      <xdr:nvPicPr>
        <xdr:cNvPr id="1233" name="图片 8"/>
        <xdr:cNvPicPr>
          <a:picLocks noChangeAspect="1"/>
        </xdr:cNvPicPr>
      </xdr:nvPicPr>
      <xdr:blipFill>
        <a:blip r:embed="rId6"/>
        <a:stretch>
          <a:fillRect/>
        </a:stretch>
      </xdr:blipFill>
      <xdr:spPr>
        <a:xfrm rot="-5400000">
          <a:off x="26788110" y="6440170"/>
          <a:ext cx="470535" cy="735330"/>
        </a:xfrm>
        <a:prstGeom prst="rect">
          <a:avLst/>
        </a:prstGeom>
        <a:noFill/>
        <a:ln w="9525">
          <a:noFill/>
        </a:ln>
      </xdr:spPr>
    </xdr:pic>
    <xdr:clientData/>
  </xdr:twoCellAnchor>
  <xdr:twoCellAnchor editAs="oneCell">
    <xdr:from>
      <xdr:col>27</xdr:col>
      <xdr:colOff>8890</xdr:colOff>
      <xdr:row>18</xdr:row>
      <xdr:rowOff>198755</xdr:rowOff>
    </xdr:from>
    <xdr:to>
      <xdr:col>27</xdr:col>
      <xdr:colOff>618490</xdr:colOff>
      <xdr:row>18</xdr:row>
      <xdr:rowOff>520700</xdr:rowOff>
    </xdr:to>
    <xdr:pic>
      <xdr:nvPicPr>
        <xdr:cNvPr id="1234" name="图片 9"/>
        <xdr:cNvPicPr>
          <a:picLocks noChangeAspect="1"/>
        </xdr:cNvPicPr>
      </xdr:nvPicPr>
      <xdr:blipFill>
        <a:blip r:embed="rId7"/>
        <a:stretch>
          <a:fillRect/>
        </a:stretch>
      </xdr:blipFill>
      <xdr:spPr>
        <a:xfrm>
          <a:off x="26622375" y="19681825"/>
          <a:ext cx="609600" cy="321945"/>
        </a:xfrm>
        <a:prstGeom prst="rect">
          <a:avLst/>
        </a:prstGeom>
        <a:noFill/>
        <a:ln w="9525">
          <a:noFill/>
        </a:ln>
      </xdr:spPr>
    </xdr:pic>
    <xdr:clientData/>
  </xdr:twoCellAnchor>
  <xdr:twoCellAnchor editAs="oneCell">
    <xdr:from>
      <xdr:col>27</xdr:col>
      <xdr:colOff>19050</xdr:colOff>
      <xdr:row>15</xdr:row>
      <xdr:rowOff>252095</xdr:rowOff>
    </xdr:from>
    <xdr:to>
      <xdr:col>27</xdr:col>
      <xdr:colOff>653415</xdr:colOff>
      <xdr:row>15</xdr:row>
      <xdr:rowOff>572135</xdr:rowOff>
    </xdr:to>
    <xdr:pic>
      <xdr:nvPicPr>
        <xdr:cNvPr id="1235" name="图片 10"/>
        <xdr:cNvPicPr>
          <a:picLocks noChangeAspect="1"/>
        </xdr:cNvPicPr>
      </xdr:nvPicPr>
      <xdr:blipFill>
        <a:blip r:embed="rId8"/>
        <a:stretch>
          <a:fillRect/>
        </a:stretch>
      </xdr:blipFill>
      <xdr:spPr>
        <a:xfrm>
          <a:off x="26632535" y="16953865"/>
          <a:ext cx="634365" cy="320040"/>
        </a:xfrm>
        <a:prstGeom prst="rect">
          <a:avLst/>
        </a:prstGeom>
        <a:noFill/>
        <a:ln w="9525">
          <a:noFill/>
        </a:ln>
      </xdr:spPr>
    </xdr:pic>
    <xdr:clientData/>
  </xdr:twoCellAnchor>
  <xdr:twoCellAnchor editAs="oneCell">
    <xdr:from>
      <xdr:col>27</xdr:col>
      <xdr:colOff>123190</xdr:colOff>
      <xdr:row>10</xdr:row>
      <xdr:rowOff>455295</xdr:rowOff>
    </xdr:from>
    <xdr:to>
      <xdr:col>27</xdr:col>
      <xdr:colOff>564515</xdr:colOff>
      <xdr:row>10</xdr:row>
      <xdr:rowOff>1107440</xdr:rowOff>
    </xdr:to>
    <xdr:pic>
      <xdr:nvPicPr>
        <xdr:cNvPr id="1236" name="图片 11"/>
        <xdr:cNvPicPr>
          <a:picLocks noChangeAspect="1"/>
        </xdr:cNvPicPr>
      </xdr:nvPicPr>
      <xdr:blipFill>
        <a:blip r:embed="rId9"/>
        <a:stretch>
          <a:fillRect/>
        </a:stretch>
      </xdr:blipFill>
      <xdr:spPr>
        <a:xfrm rot="-5400000">
          <a:off x="26631265" y="10328275"/>
          <a:ext cx="652145" cy="441325"/>
        </a:xfrm>
        <a:prstGeom prst="rect">
          <a:avLst/>
        </a:prstGeom>
        <a:noFill/>
        <a:ln w="9525">
          <a:noFill/>
        </a:ln>
      </xdr:spPr>
    </xdr:pic>
    <xdr:clientData/>
  </xdr:twoCellAnchor>
  <xdr:twoCellAnchor editAs="oneCell">
    <xdr:from>
      <xdr:col>27</xdr:col>
      <xdr:colOff>71120</xdr:colOff>
      <xdr:row>3</xdr:row>
      <xdr:rowOff>126365</xdr:rowOff>
    </xdr:from>
    <xdr:to>
      <xdr:col>27</xdr:col>
      <xdr:colOff>678180</xdr:colOff>
      <xdr:row>3</xdr:row>
      <xdr:rowOff>792480</xdr:rowOff>
    </xdr:to>
    <xdr:pic>
      <xdr:nvPicPr>
        <xdr:cNvPr id="1237" name="图片 12"/>
        <xdr:cNvPicPr>
          <a:picLocks noChangeAspect="1"/>
        </xdr:cNvPicPr>
      </xdr:nvPicPr>
      <xdr:blipFill>
        <a:blip r:embed="rId10"/>
        <a:stretch>
          <a:fillRect/>
        </a:stretch>
      </xdr:blipFill>
      <xdr:spPr>
        <a:xfrm rot="-5400000">
          <a:off x="26654760" y="1630045"/>
          <a:ext cx="666115" cy="607060"/>
        </a:xfrm>
        <a:prstGeom prst="rect">
          <a:avLst/>
        </a:prstGeom>
        <a:noFill/>
        <a:ln w="9525">
          <a:noFill/>
        </a:ln>
      </xdr:spPr>
    </xdr:pic>
    <xdr:clientData/>
  </xdr:twoCellAnchor>
  <xdr:twoCellAnchor editAs="oneCell">
    <xdr:from>
      <xdr:col>27</xdr:col>
      <xdr:colOff>80645</xdr:colOff>
      <xdr:row>8</xdr:row>
      <xdr:rowOff>324485</xdr:rowOff>
    </xdr:from>
    <xdr:to>
      <xdr:col>27</xdr:col>
      <xdr:colOff>649605</xdr:colOff>
      <xdr:row>8</xdr:row>
      <xdr:rowOff>767715</xdr:rowOff>
    </xdr:to>
    <xdr:pic>
      <xdr:nvPicPr>
        <xdr:cNvPr id="1238" name="图片 14"/>
        <xdr:cNvPicPr>
          <a:picLocks noChangeAspect="1"/>
        </xdr:cNvPicPr>
      </xdr:nvPicPr>
      <xdr:blipFill>
        <a:blip r:embed="rId11"/>
        <a:stretch>
          <a:fillRect/>
        </a:stretch>
      </xdr:blipFill>
      <xdr:spPr>
        <a:xfrm>
          <a:off x="26694130" y="8060055"/>
          <a:ext cx="568960" cy="443230"/>
        </a:xfrm>
        <a:prstGeom prst="rect">
          <a:avLst/>
        </a:prstGeom>
        <a:noFill/>
        <a:ln w="9525">
          <a:noFill/>
        </a:ln>
      </xdr:spPr>
    </xdr:pic>
    <xdr:clientData/>
  </xdr:twoCellAnchor>
  <xdr:twoCellAnchor editAs="oneCell">
    <xdr:from>
      <xdr:col>27</xdr:col>
      <xdr:colOff>60325</xdr:colOff>
      <xdr:row>16</xdr:row>
      <xdr:rowOff>309880</xdr:rowOff>
    </xdr:from>
    <xdr:to>
      <xdr:col>27</xdr:col>
      <xdr:colOff>576580</xdr:colOff>
      <xdr:row>16</xdr:row>
      <xdr:rowOff>744855</xdr:rowOff>
    </xdr:to>
    <xdr:pic>
      <xdr:nvPicPr>
        <xdr:cNvPr id="1239" name="图片 15"/>
        <xdr:cNvPicPr>
          <a:picLocks noChangeAspect="1"/>
        </xdr:cNvPicPr>
      </xdr:nvPicPr>
      <xdr:blipFill>
        <a:blip r:embed="rId12"/>
        <a:stretch>
          <a:fillRect/>
        </a:stretch>
      </xdr:blipFill>
      <xdr:spPr>
        <a:xfrm rot="-5400000">
          <a:off x="26714450" y="17758410"/>
          <a:ext cx="434975" cy="516255"/>
        </a:xfrm>
        <a:prstGeom prst="rect">
          <a:avLst/>
        </a:prstGeom>
        <a:noFill/>
        <a:ln w="9525">
          <a:noFill/>
        </a:ln>
      </xdr:spPr>
    </xdr:pic>
    <xdr:clientData/>
  </xdr:twoCellAnchor>
  <xdr:twoCellAnchor editAs="oneCell">
    <xdr:from>
      <xdr:col>27</xdr:col>
      <xdr:colOff>89535</xdr:colOff>
      <xdr:row>12</xdr:row>
      <xdr:rowOff>290195</xdr:rowOff>
    </xdr:from>
    <xdr:to>
      <xdr:col>27</xdr:col>
      <xdr:colOff>601345</xdr:colOff>
      <xdr:row>12</xdr:row>
      <xdr:rowOff>991870</xdr:rowOff>
    </xdr:to>
    <xdr:pic>
      <xdr:nvPicPr>
        <xdr:cNvPr id="1240" name="图片 16"/>
        <xdr:cNvPicPr>
          <a:picLocks noChangeAspect="1"/>
        </xdr:cNvPicPr>
      </xdr:nvPicPr>
      <xdr:blipFill>
        <a:blip r:embed="rId13"/>
        <a:stretch>
          <a:fillRect/>
        </a:stretch>
      </xdr:blipFill>
      <xdr:spPr>
        <a:xfrm rot="-5400000">
          <a:off x="26607770" y="12971780"/>
          <a:ext cx="701675" cy="511810"/>
        </a:xfrm>
        <a:prstGeom prst="rect">
          <a:avLst/>
        </a:prstGeom>
        <a:noFill/>
        <a:ln w="9525">
          <a:noFill/>
        </a:ln>
      </xdr:spPr>
    </xdr:pic>
    <xdr:clientData/>
  </xdr:twoCellAnchor>
  <xdr:twoCellAnchor editAs="oneCell">
    <xdr:from>
      <xdr:col>27</xdr:col>
      <xdr:colOff>54610</xdr:colOff>
      <xdr:row>27</xdr:row>
      <xdr:rowOff>128270</xdr:rowOff>
    </xdr:from>
    <xdr:to>
      <xdr:col>27</xdr:col>
      <xdr:colOff>725170</xdr:colOff>
      <xdr:row>27</xdr:row>
      <xdr:rowOff>481965</xdr:rowOff>
    </xdr:to>
    <xdr:pic>
      <xdr:nvPicPr>
        <xdr:cNvPr id="1241" name="图片 17"/>
        <xdr:cNvPicPr>
          <a:picLocks noChangeAspect="1"/>
        </xdr:cNvPicPr>
      </xdr:nvPicPr>
      <xdr:blipFill>
        <a:blip r:embed="rId14"/>
        <a:stretch>
          <a:fillRect/>
        </a:stretch>
      </xdr:blipFill>
      <xdr:spPr>
        <a:xfrm>
          <a:off x="26668095" y="28514040"/>
          <a:ext cx="670560" cy="353695"/>
        </a:xfrm>
        <a:prstGeom prst="rect">
          <a:avLst/>
        </a:prstGeom>
        <a:noFill/>
        <a:ln w="9525">
          <a:noFill/>
        </a:ln>
      </xdr:spPr>
    </xdr:pic>
    <xdr:clientData/>
  </xdr:twoCellAnchor>
  <xdr:twoCellAnchor editAs="oneCell">
    <xdr:from>
      <xdr:col>27</xdr:col>
      <xdr:colOff>76835</xdr:colOff>
      <xdr:row>24</xdr:row>
      <xdr:rowOff>389890</xdr:rowOff>
    </xdr:from>
    <xdr:to>
      <xdr:col>27</xdr:col>
      <xdr:colOff>697865</xdr:colOff>
      <xdr:row>24</xdr:row>
      <xdr:rowOff>997585</xdr:rowOff>
    </xdr:to>
    <xdr:pic>
      <xdr:nvPicPr>
        <xdr:cNvPr id="1242" name="图片 18"/>
        <xdr:cNvPicPr>
          <a:picLocks noChangeAspect="1"/>
        </xdr:cNvPicPr>
      </xdr:nvPicPr>
      <xdr:blipFill>
        <a:blip r:embed="rId15"/>
        <a:stretch>
          <a:fillRect/>
        </a:stretch>
      </xdr:blipFill>
      <xdr:spPr>
        <a:xfrm rot="-5400000">
          <a:off x="26696670" y="25504775"/>
          <a:ext cx="607695" cy="621030"/>
        </a:xfrm>
        <a:prstGeom prst="rect">
          <a:avLst/>
        </a:prstGeom>
        <a:noFill/>
        <a:ln w="9525">
          <a:noFill/>
        </a:ln>
      </xdr:spPr>
    </xdr:pic>
    <xdr:clientData/>
  </xdr:twoCellAnchor>
  <xdr:twoCellAnchor editAs="oneCell">
    <xdr:from>
      <xdr:col>27</xdr:col>
      <xdr:colOff>81915</xdr:colOff>
      <xdr:row>5</xdr:row>
      <xdr:rowOff>257810</xdr:rowOff>
    </xdr:from>
    <xdr:to>
      <xdr:col>27</xdr:col>
      <xdr:colOff>641350</xdr:colOff>
      <xdr:row>5</xdr:row>
      <xdr:rowOff>796290</xdr:rowOff>
    </xdr:to>
    <xdr:pic>
      <xdr:nvPicPr>
        <xdr:cNvPr id="1243" name="图片 19"/>
        <xdr:cNvPicPr>
          <a:picLocks noChangeAspect="1"/>
        </xdr:cNvPicPr>
      </xdr:nvPicPr>
      <xdr:blipFill>
        <a:blip r:embed="rId16"/>
        <a:stretch>
          <a:fillRect/>
        </a:stretch>
      </xdr:blipFill>
      <xdr:spPr>
        <a:xfrm rot="-5400000">
          <a:off x="26705560" y="4172585"/>
          <a:ext cx="538480" cy="559435"/>
        </a:xfrm>
        <a:prstGeom prst="rect">
          <a:avLst/>
        </a:prstGeom>
        <a:noFill/>
        <a:ln w="9525">
          <a:noFill/>
        </a:ln>
      </xdr:spPr>
    </xdr:pic>
    <xdr:clientData/>
  </xdr:twoCellAnchor>
  <xdr:twoCellAnchor editAs="oneCell">
    <xdr:from>
      <xdr:col>27</xdr:col>
      <xdr:colOff>144145</xdr:colOff>
      <xdr:row>6</xdr:row>
      <xdr:rowOff>142875</xdr:rowOff>
    </xdr:from>
    <xdr:to>
      <xdr:col>27</xdr:col>
      <xdr:colOff>597535</xdr:colOff>
      <xdr:row>6</xdr:row>
      <xdr:rowOff>661670</xdr:rowOff>
    </xdr:to>
    <xdr:pic>
      <xdr:nvPicPr>
        <xdr:cNvPr id="1244" name="图片 20"/>
        <xdr:cNvPicPr>
          <a:picLocks noChangeAspect="1"/>
        </xdr:cNvPicPr>
      </xdr:nvPicPr>
      <xdr:blipFill>
        <a:blip r:embed="rId17"/>
        <a:stretch>
          <a:fillRect/>
        </a:stretch>
      </xdr:blipFill>
      <xdr:spPr>
        <a:xfrm rot="-5400000">
          <a:off x="26724610" y="5535930"/>
          <a:ext cx="518795" cy="453390"/>
        </a:xfrm>
        <a:prstGeom prst="rect">
          <a:avLst/>
        </a:prstGeom>
        <a:noFill/>
        <a:ln w="9525">
          <a:noFill/>
        </a:ln>
      </xdr:spPr>
    </xdr:pic>
    <xdr:clientData/>
  </xdr:twoCellAnchor>
  <xdr:twoCellAnchor editAs="oneCell">
    <xdr:from>
      <xdr:col>27</xdr:col>
      <xdr:colOff>112395</xdr:colOff>
      <xdr:row>11</xdr:row>
      <xdr:rowOff>316230</xdr:rowOff>
    </xdr:from>
    <xdr:to>
      <xdr:col>27</xdr:col>
      <xdr:colOff>699770</xdr:colOff>
      <xdr:row>11</xdr:row>
      <xdr:rowOff>928370</xdr:rowOff>
    </xdr:to>
    <xdr:pic>
      <xdr:nvPicPr>
        <xdr:cNvPr id="1245" name="图片 21"/>
        <xdr:cNvPicPr>
          <a:picLocks noChangeAspect="1"/>
        </xdr:cNvPicPr>
      </xdr:nvPicPr>
      <xdr:blipFill>
        <a:blip r:embed="rId18"/>
        <a:stretch>
          <a:fillRect/>
        </a:stretch>
      </xdr:blipFill>
      <xdr:spPr>
        <a:xfrm rot="-5400000">
          <a:off x="26713180" y="11670665"/>
          <a:ext cx="612140" cy="587375"/>
        </a:xfrm>
        <a:prstGeom prst="rect">
          <a:avLst/>
        </a:prstGeom>
        <a:noFill/>
        <a:ln w="9525">
          <a:noFill/>
        </a:ln>
      </xdr:spPr>
    </xdr:pic>
    <xdr:clientData/>
  </xdr:twoCellAnchor>
  <xdr:twoCellAnchor editAs="oneCell">
    <xdr:from>
      <xdr:col>27</xdr:col>
      <xdr:colOff>26670</xdr:colOff>
      <xdr:row>13</xdr:row>
      <xdr:rowOff>445135</xdr:rowOff>
    </xdr:from>
    <xdr:to>
      <xdr:col>27</xdr:col>
      <xdr:colOff>649605</xdr:colOff>
      <xdr:row>13</xdr:row>
      <xdr:rowOff>850265</xdr:rowOff>
    </xdr:to>
    <xdr:pic>
      <xdr:nvPicPr>
        <xdr:cNvPr id="1246" name="图片 22"/>
        <xdr:cNvPicPr>
          <a:picLocks noChangeAspect="1"/>
        </xdr:cNvPicPr>
      </xdr:nvPicPr>
      <xdr:blipFill>
        <a:blip r:embed="rId19"/>
        <a:srcRect l="11931" t="2602" r="13438" b="11298"/>
        <a:stretch>
          <a:fillRect/>
        </a:stretch>
      </xdr:blipFill>
      <xdr:spPr>
        <a:xfrm>
          <a:off x="26640155" y="14759305"/>
          <a:ext cx="622935" cy="405130"/>
        </a:xfrm>
        <a:prstGeom prst="rect">
          <a:avLst/>
        </a:prstGeom>
        <a:noFill/>
        <a:ln w="9525">
          <a:noFill/>
        </a:ln>
      </xdr:spPr>
    </xdr:pic>
    <xdr:clientData/>
  </xdr:twoCellAnchor>
  <xdr:twoCellAnchor editAs="oneCell">
    <xdr:from>
      <xdr:col>26</xdr:col>
      <xdr:colOff>754380</xdr:colOff>
      <xdr:row>20</xdr:row>
      <xdr:rowOff>387985</xdr:rowOff>
    </xdr:from>
    <xdr:to>
      <xdr:col>27</xdr:col>
      <xdr:colOff>765810</xdr:colOff>
      <xdr:row>20</xdr:row>
      <xdr:rowOff>755015</xdr:rowOff>
    </xdr:to>
    <xdr:pic>
      <xdr:nvPicPr>
        <xdr:cNvPr id="1247" name="图片 23"/>
        <xdr:cNvPicPr>
          <a:picLocks noChangeAspect="1"/>
        </xdr:cNvPicPr>
      </xdr:nvPicPr>
      <xdr:blipFill>
        <a:blip r:embed="rId20"/>
        <a:stretch>
          <a:fillRect/>
        </a:stretch>
      </xdr:blipFill>
      <xdr:spPr>
        <a:xfrm>
          <a:off x="26589990" y="21496655"/>
          <a:ext cx="789305" cy="367030"/>
        </a:xfrm>
        <a:prstGeom prst="rect">
          <a:avLst/>
        </a:prstGeom>
        <a:noFill/>
        <a:ln w="9525">
          <a:noFill/>
        </a:ln>
      </xdr:spPr>
    </xdr:pic>
    <xdr:clientData/>
  </xdr:twoCellAnchor>
  <xdr:twoCellAnchor editAs="oneCell">
    <xdr:from>
      <xdr:col>27</xdr:col>
      <xdr:colOff>50800</xdr:colOff>
      <xdr:row>28</xdr:row>
      <xdr:rowOff>382270</xdr:rowOff>
    </xdr:from>
    <xdr:to>
      <xdr:col>27</xdr:col>
      <xdr:colOff>645160</xdr:colOff>
      <xdr:row>28</xdr:row>
      <xdr:rowOff>631825</xdr:rowOff>
    </xdr:to>
    <xdr:pic>
      <xdr:nvPicPr>
        <xdr:cNvPr id="1248" name="图片 24"/>
        <xdr:cNvPicPr>
          <a:picLocks noChangeAspect="1"/>
        </xdr:cNvPicPr>
      </xdr:nvPicPr>
      <xdr:blipFill>
        <a:blip r:embed="rId21"/>
        <a:stretch>
          <a:fillRect/>
        </a:stretch>
      </xdr:blipFill>
      <xdr:spPr>
        <a:xfrm>
          <a:off x="26664285" y="29530040"/>
          <a:ext cx="594360" cy="249555"/>
        </a:xfrm>
        <a:prstGeom prst="rect">
          <a:avLst/>
        </a:prstGeom>
        <a:noFill/>
        <a:ln w="9525">
          <a:noFill/>
        </a:ln>
      </xdr:spPr>
    </xdr:pic>
    <xdr:clientData/>
  </xdr:twoCellAnchor>
  <xdr:twoCellAnchor editAs="oneCell">
    <xdr:from>
      <xdr:col>27</xdr:col>
      <xdr:colOff>2540</xdr:colOff>
      <xdr:row>4</xdr:row>
      <xdr:rowOff>396240</xdr:rowOff>
    </xdr:from>
    <xdr:to>
      <xdr:col>27</xdr:col>
      <xdr:colOff>727710</xdr:colOff>
      <xdr:row>4</xdr:row>
      <xdr:rowOff>942975</xdr:rowOff>
    </xdr:to>
    <xdr:pic>
      <xdr:nvPicPr>
        <xdr:cNvPr id="1249" name="图片 25"/>
        <xdr:cNvPicPr>
          <a:picLocks noChangeAspect="1"/>
        </xdr:cNvPicPr>
      </xdr:nvPicPr>
      <xdr:blipFill>
        <a:blip r:embed="rId22"/>
        <a:stretch>
          <a:fillRect/>
        </a:stretch>
      </xdr:blipFill>
      <xdr:spPr>
        <a:xfrm rot="-5400000">
          <a:off x="26704925" y="2860675"/>
          <a:ext cx="546735" cy="725170"/>
        </a:xfrm>
        <a:prstGeom prst="rect">
          <a:avLst/>
        </a:prstGeom>
        <a:noFill/>
        <a:ln w="9525">
          <a:noFill/>
        </a:ln>
      </xdr:spPr>
    </xdr:pic>
    <xdr:clientData/>
  </xdr:twoCellAnchor>
  <xdr:twoCellAnchor editAs="oneCell">
    <xdr:from>
      <xdr:col>27</xdr:col>
      <xdr:colOff>53975</xdr:colOff>
      <xdr:row>9</xdr:row>
      <xdr:rowOff>127635</xdr:rowOff>
    </xdr:from>
    <xdr:to>
      <xdr:col>27</xdr:col>
      <xdr:colOff>684530</xdr:colOff>
      <xdr:row>9</xdr:row>
      <xdr:rowOff>737235</xdr:rowOff>
    </xdr:to>
    <xdr:pic>
      <xdr:nvPicPr>
        <xdr:cNvPr id="1250" name="图片 26"/>
        <xdr:cNvPicPr>
          <a:picLocks noChangeAspect="1"/>
        </xdr:cNvPicPr>
      </xdr:nvPicPr>
      <xdr:blipFill>
        <a:blip r:embed="rId23"/>
        <a:stretch>
          <a:fillRect/>
        </a:stretch>
      </xdr:blipFill>
      <xdr:spPr>
        <a:xfrm rot="-5400000">
          <a:off x="26677620" y="8830310"/>
          <a:ext cx="609600" cy="630555"/>
        </a:xfrm>
        <a:prstGeom prst="rect">
          <a:avLst/>
        </a:prstGeom>
        <a:noFill/>
        <a:ln w="9525">
          <a:noFill/>
        </a:ln>
      </xdr:spPr>
    </xdr:pic>
    <xdr:clientData/>
  </xdr:twoCellAnchor>
  <xdr:twoCellAnchor editAs="oneCell">
    <xdr:from>
      <xdr:col>27</xdr:col>
      <xdr:colOff>109220</xdr:colOff>
      <xdr:row>14</xdr:row>
      <xdr:rowOff>184785</xdr:rowOff>
    </xdr:from>
    <xdr:to>
      <xdr:col>27</xdr:col>
      <xdr:colOff>621665</xdr:colOff>
      <xdr:row>14</xdr:row>
      <xdr:rowOff>695325</xdr:rowOff>
    </xdr:to>
    <xdr:pic>
      <xdr:nvPicPr>
        <xdr:cNvPr id="1251" name="图片 27"/>
        <xdr:cNvPicPr>
          <a:picLocks noChangeAspect="1"/>
        </xdr:cNvPicPr>
      </xdr:nvPicPr>
      <xdr:blipFill>
        <a:blip r:embed="rId24"/>
        <a:stretch>
          <a:fillRect/>
        </a:stretch>
      </xdr:blipFill>
      <xdr:spPr>
        <a:xfrm rot="-5400000">
          <a:off x="26723340" y="15958185"/>
          <a:ext cx="510540" cy="512445"/>
        </a:xfrm>
        <a:prstGeom prst="rect">
          <a:avLst/>
        </a:prstGeom>
        <a:noFill/>
        <a:ln w="9525">
          <a:noFill/>
        </a:ln>
      </xdr:spPr>
    </xdr:pic>
    <xdr:clientData/>
  </xdr:twoCellAnchor>
  <xdr:twoCellAnchor editAs="oneCell">
    <xdr:from>
      <xdr:col>27</xdr:col>
      <xdr:colOff>30480</xdr:colOff>
      <xdr:row>26</xdr:row>
      <xdr:rowOff>96520</xdr:rowOff>
    </xdr:from>
    <xdr:to>
      <xdr:col>27</xdr:col>
      <xdr:colOff>702945</xdr:colOff>
      <xdr:row>26</xdr:row>
      <xdr:rowOff>582295</xdr:rowOff>
    </xdr:to>
    <xdr:pic>
      <xdr:nvPicPr>
        <xdr:cNvPr id="1252" name="图片 28"/>
        <xdr:cNvPicPr>
          <a:picLocks noChangeAspect="1"/>
        </xdr:cNvPicPr>
      </xdr:nvPicPr>
      <xdr:blipFill>
        <a:blip r:embed="rId25"/>
        <a:stretch>
          <a:fillRect/>
        </a:stretch>
      </xdr:blipFill>
      <xdr:spPr>
        <a:xfrm rot="-5400000">
          <a:off x="26737310" y="27639645"/>
          <a:ext cx="485775" cy="672465"/>
        </a:xfrm>
        <a:prstGeom prst="rect">
          <a:avLst/>
        </a:prstGeom>
        <a:noFill/>
        <a:ln w="9525">
          <a:noFill/>
        </a:ln>
      </xdr:spPr>
    </xdr:pic>
    <xdr:clientData/>
  </xdr:twoCellAnchor>
  <xdr:twoCellAnchor editAs="oneCell">
    <xdr:from>
      <xdr:col>3</xdr:col>
      <xdr:colOff>315595</xdr:colOff>
      <xdr:row>30</xdr:row>
      <xdr:rowOff>423545</xdr:rowOff>
    </xdr:from>
    <xdr:to>
      <xdr:col>6</xdr:col>
      <xdr:colOff>661670</xdr:colOff>
      <xdr:row>36</xdr:row>
      <xdr:rowOff>28575</xdr:rowOff>
    </xdr:to>
    <xdr:pic>
      <xdr:nvPicPr>
        <xdr:cNvPr id="1253" name="图片 1" descr="安晓菲"/>
        <xdr:cNvPicPr>
          <a:picLocks noChangeAspect="1"/>
        </xdr:cNvPicPr>
      </xdr:nvPicPr>
      <xdr:blipFill>
        <a:blip r:embed="rId26"/>
        <a:srcRect l="39644" t="40910" r="42172" b="51666"/>
        <a:stretch>
          <a:fillRect/>
        </a:stretch>
      </xdr:blipFill>
      <xdr:spPr>
        <a:xfrm>
          <a:off x="2499995" y="31069915"/>
          <a:ext cx="2449195" cy="13671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I33"/>
  <sheetViews>
    <sheetView tabSelected="1" view="pageBreakPreview" zoomScale="55" zoomScaleNormal="55" zoomScaleSheetLayoutView="55" workbookViewId="0">
      <selection activeCell="Q27" sqref="Q27"/>
    </sheetView>
  </sheetViews>
  <sheetFormatPr defaultColWidth="11" defaultRowHeight="14.25"/>
  <cols>
    <col min="1" max="1" width="7" style="3" customWidth="1"/>
    <col min="2" max="2" width="7.12396694214876" style="3" customWidth="1"/>
    <col min="3" max="3" width="14.3057851239669" style="3" customWidth="1"/>
    <col min="4" max="4" width="7.12396694214876" style="3" customWidth="1"/>
    <col min="5" max="8" width="10.1239669421488" style="6" customWidth="1"/>
    <col min="9" max="9" width="8.50413223140496" style="6" customWidth="1"/>
    <col min="10" max="10" width="10.1239669421488" style="6" customWidth="1"/>
    <col min="11" max="11" width="4.87603305785124" style="6" customWidth="1"/>
    <col min="12" max="12" width="10.1239669421488" style="6" customWidth="1"/>
    <col min="13" max="13" width="5.12396694214876" style="6" customWidth="1"/>
    <col min="14" max="14" width="7.75206611570248" style="6" customWidth="1"/>
    <col min="15" max="15" width="5.12396694214876" style="6" customWidth="1"/>
    <col min="16" max="16" width="10.1239669421488" style="6" customWidth="1"/>
    <col min="17" max="17" width="5.12396694214876" style="6" customWidth="1"/>
    <col min="18" max="18" width="11.8760330578512" style="6" customWidth="1"/>
    <col min="19" max="19" width="97.7190082644628" style="6" customWidth="1"/>
    <col min="20" max="20" width="11.3057851239669" style="6" customWidth="1"/>
    <col min="21" max="21" width="11.5371900826446" style="6" customWidth="1"/>
    <col min="22" max="22" width="15.6280991735537" style="6" customWidth="1"/>
    <col min="23" max="23" width="13.6363636363636" style="6" customWidth="1"/>
    <col min="24" max="24" width="10.1239669421488" style="6" customWidth="1"/>
    <col min="25" max="25" width="11.3719008264463" style="7" customWidth="1"/>
    <col min="26" max="27" width="10.1239669421488" style="8" customWidth="1"/>
    <col min="28" max="28" width="10.1239669421488" style="6" customWidth="1"/>
    <col min="29" max="16384" width="11" style="3"/>
  </cols>
  <sheetData>
    <row r="1" ht="27" customHeight="1" spans="1:27">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row>
    <row r="2" s="1" customFormat="1" ht="32.1" customHeight="1" spans="1:28">
      <c r="A2" s="11" t="s">
        <v>1</v>
      </c>
      <c r="B2" s="12" t="s">
        <v>2</v>
      </c>
      <c r="C2" s="12" t="s">
        <v>3</v>
      </c>
      <c r="D2" s="12" t="s">
        <v>4</v>
      </c>
      <c r="E2" s="12" t="s">
        <v>5</v>
      </c>
      <c r="F2" s="12"/>
      <c r="G2" s="24"/>
      <c r="H2" s="12" t="s">
        <v>6</v>
      </c>
      <c r="I2" s="24"/>
      <c r="J2" s="24"/>
      <c r="K2" s="24"/>
      <c r="L2" s="24"/>
      <c r="M2" s="24"/>
      <c r="N2" s="24"/>
      <c r="O2" s="24"/>
      <c r="P2" s="24"/>
      <c r="Q2" s="24"/>
      <c r="R2" s="24"/>
      <c r="S2" s="24"/>
      <c r="T2" s="24"/>
      <c r="U2" s="24"/>
      <c r="V2" s="24"/>
      <c r="W2" s="12" t="s">
        <v>7</v>
      </c>
      <c r="X2" s="24"/>
      <c r="Y2" s="12" t="s">
        <v>8</v>
      </c>
      <c r="Z2" s="12" t="s">
        <v>9</v>
      </c>
      <c r="AA2" s="12" t="s">
        <v>10</v>
      </c>
      <c r="AB2" s="32" t="s">
        <v>11</v>
      </c>
    </row>
    <row r="3" ht="57" customHeight="1" spans="1:28">
      <c r="A3" s="13"/>
      <c r="B3" s="12"/>
      <c r="C3" s="12"/>
      <c r="D3" s="12"/>
      <c r="E3" s="18" t="s">
        <v>12</v>
      </c>
      <c r="F3" s="18" t="s">
        <v>13</v>
      </c>
      <c r="G3" s="25" t="s">
        <v>14</v>
      </c>
      <c r="H3" s="18" t="s">
        <v>15</v>
      </c>
      <c r="I3" s="26" t="s">
        <v>16</v>
      </c>
      <c r="J3" s="18" t="s">
        <v>17</v>
      </c>
      <c r="K3" s="18" t="s">
        <v>18</v>
      </c>
      <c r="L3" s="18" t="s">
        <v>19</v>
      </c>
      <c r="M3" s="18" t="s">
        <v>20</v>
      </c>
      <c r="N3" s="18" t="s">
        <v>21</v>
      </c>
      <c r="O3" s="18" t="s">
        <v>22</v>
      </c>
      <c r="P3" s="18" t="s">
        <v>23</v>
      </c>
      <c r="Q3" s="18" t="s">
        <v>24</v>
      </c>
      <c r="R3" s="26" t="s">
        <v>25</v>
      </c>
      <c r="S3" s="18" t="s">
        <v>26</v>
      </c>
      <c r="T3" s="18" t="s">
        <v>27</v>
      </c>
      <c r="U3" s="26" t="s">
        <v>28</v>
      </c>
      <c r="V3" s="18" t="s">
        <v>29</v>
      </c>
      <c r="W3" s="18" t="s">
        <v>15</v>
      </c>
      <c r="X3" s="25" t="s">
        <v>30</v>
      </c>
      <c r="Y3" s="12"/>
      <c r="Z3" s="12"/>
      <c r="AA3" s="12"/>
      <c r="AB3" s="32"/>
    </row>
    <row r="4" s="2" customFormat="1" ht="85" customHeight="1" spans="1:28">
      <c r="A4" s="14">
        <v>1</v>
      </c>
      <c r="B4" s="15" t="s">
        <v>31</v>
      </c>
      <c r="C4" s="16">
        <v>8231011154</v>
      </c>
      <c r="D4" s="16" t="s">
        <v>32</v>
      </c>
      <c r="E4" s="16"/>
      <c r="F4" s="16">
        <v>0</v>
      </c>
      <c r="G4" s="16">
        <v>60</v>
      </c>
      <c r="H4" s="16"/>
      <c r="I4" s="27">
        <v>0</v>
      </c>
      <c r="J4" s="16" t="s">
        <v>33</v>
      </c>
      <c r="K4" s="16">
        <v>15</v>
      </c>
      <c r="L4" s="16"/>
      <c r="M4" s="16">
        <v>0</v>
      </c>
      <c r="N4" s="16"/>
      <c r="O4" s="16">
        <v>0</v>
      </c>
      <c r="P4" s="16"/>
      <c r="Q4" s="16">
        <v>0</v>
      </c>
      <c r="R4" s="16">
        <v>15</v>
      </c>
      <c r="S4" s="29" t="s">
        <v>34</v>
      </c>
      <c r="T4" s="16">
        <v>1.25</v>
      </c>
      <c r="U4" s="16">
        <v>1.25</v>
      </c>
      <c r="V4" s="18">
        <f t="shared" ref="V4:V15" si="0">0.5*R4+0.4*U4</f>
        <v>8</v>
      </c>
      <c r="W4" s="16" t="s">
        <v>35</v>
      </c>
      <c r="X4" s="16">
        <v>72</v>
      </c>
      <c r="Y4" s="33">
        <f t="shared" ref="Y4:Y15" si="1">G4*0.05+V4*0.9+X4*0.05</f>
        <v>13.8</v>
      </c>
      <c r="Z4" s="34">
        <v>1</v>
      </c>
      <c r="AA4" s="34">
        <v>1</v>
      </c>
      <c r="AB4"/>
    </row>
    <row r="5" s="3" customFormat="1" ht="108" customHeight="1" spans="1:28">
      <c r="A5" s="14">
        <v>2</v>
      </c>
      <c r="B5" s="17" t="s">
        <v>36</v>
      </c>
      <c r="C5" s="18">
        <v>8231011205</v>
      </c>
      <c r="D5" s="18" t="s">
        <v>32</v>
      </c>
      <c r="E5" s="18"/>
      <c r="F5" s="18">
        <v>0</v>
      </c>
      <c r="G5" s="18">
        <v>60</v>
      </c>
      <c r="H5" s="18"/>
      <c r="I5" s="28">
        <v>0</v>
      </c>
      <c r="J5" s="18"/>
      <c r="K5" s="18">
        <v>0</v>
      </c>
      <c r="L5" s="18"/>
      <c r="M5" s="18">
        <v>0</v>
      </c>
      <c r="N5" s="18"/>
      <c r="O5" s="18">
        <v>0</v>
      </c>
      <c r="P5" s="18"/>
      <c r="Q5" s="18">
        <v>0</v>
      </c>
      <c r="R5" s="18">
        <v>0</v>
      </c>
      <c r="S5" s="30" t="s">
        <v>37</v>
      </c>
      <c r="T5" s="18">
        <f>4+5+5/8+2/4+2/8</f>
        <v>10.375</v>
      </c>
      <c r="U5" s="18">
        <f>T5</f>
        <v>10.375</v>
      </c>
      <c r="V5" s="18">
        <f t="shared" si="0"/>
        <v>4.15</v>
      </c>
      <c r="W5" s="18" t="s">
        <v>38</v>
      </c>
      <c r="X5" s="16">
        <v>77</v>
      </c>
      <c r="Y5" s="33">
        <f t="shared" si="1"/>
        <v>10.585</v>
      </c>
      <c r="Z5" s="34">
        <v>2</v>
      </c>
      <c r="AA5" s="34">
        <v>2</v>
      </c>
      <c r="AB5"/>
    </row>
    <row r="6" ht="113" customHeight="1" spans="1:28">
      <c r="A6" s="14">
        <v>3</v>
      </c>
      <c r="B6" s="17" t="s">
        <v>39</v>
      </c>
      <c r="C6" s="18">
        <v>8231011182</v>
      </c>
      <c r="D6" s="18" t="s">
        <v>32</v>
      </c>
      <c r="E6" s="18"/>
      <c r="F6" s="18">
        <v>0</v>
      </c>
      <c r="G6" s="18">
        <v>60</v>
      </c>
      <c r="H6" s="18"/>
      <c r="I6" s="28">
        <v>0</v>
      </c>
      <c r="J6" s="18"/>
      <c r="K6" s="18">
        <v>0</v>
      </c>
      <c r="L6" s="18"/>
      <c r="M6" s="18">
        <v>0</v>
      </c>
      <c r="N6" s="18"/>
      <c r="O6" s="18">
        <v>0</v>
      </c>
      <c r="P6" s="18"/>
      <c r="Q6" s="18">
        <v>0</v>
      </c>
      <c r="R6" s="18">
        <v>0</v>
      </c>
      <c r="S6" s="30" t="s">
        <v>40</v>
      </c>
      <c r="T6" s="18">
        <v>10.5</v>
      </c>
      <c r="U6" s="18">
        <v>10.5</v>
      </c>
      <c r="V6" s="18">
        <f t="shared" si="0"/>
        <v>4.2</v>
      </c>
      <c r="W6" s="18" t="s">
        <v>41</v>
      </c>
      <c r="X6" s="16">
        <v>67</v>
      </c>
      <c r="Y6" s="33">
        <f t="shared" si="1"/>
        <v>10.13</v>
      </c>
      <c r="Z6" s="34">
        <v>3</v>
      </c>
      <c r="AA6" s="34">
        <v>3</v>
      </c>
      <c r="AB6"/>
    </row>
    <row r="7" s="3" customFormat="1" ht="78" customHeight="1" spans="1:28">
      <c r="A7" s="14">
        <v>4</v>
      </c>
      <c r="B7" s="17" t="s">
        <v>42</v>
      </c>
      <c r="C7" s="19" t="s">
        <v>43</v>
      </c>
      <c r="D7" s="18" t="s">
        <v>32</v>
      </c>
      <c r="E7" s="18"/>
      <c r="F7" s="18">
        <v>0</v>
      </c>
      <c r="G7" s="18">
        <v>60</v>
      </c>
      <c r="H7" s="18"/>
      <c r="I7" s="28">
        <v>0</v>
      </c>
      <c r="J7" s="18"/>
      <c r="K7" s="18">
        <v>0</v>
      </c>
      <c r="L7" s="18" t="s">
        <v>44</v>
      </c>
      <c r="M7" s="18">
        <v>1</v>
      </c>
      <c r="N7" s="18"/>
      <c r="O7" s="18">
        <v>0</v>
      </c>
      <c r="P7" s="18"/>
      <c r="Q7" s="18">
        <v>0</v>
      </c>
      <c r="R7" s="18">
        <v>1</v>
      </c>
      <c r="S7" s="30" t="s">
        <v>45</v>
      </c>
      <c r="T7" s="18">
        <v>5.25</v>
      </c>
      <c r="U7" s="18">
        <v>5.25</v>
      </c>
      <c r="V7" s="18">
        <f t="shared" si="0"/>
        <v>2.6</v>
      </c>
      <c r="W7" s="18" t="s">
        <v>46</v>
      </c>
      <c r="X7" s="16">
        <v>90</v>
      </c>
      <c r="Y7" s="33">
        <f t="shared" si="1"/>
        <v>9.84</v>
      </c>
      <c r="Z7" s="34">
        <v>4</v>
      </c>
      <c r="AA7" s="34">
        <v>4</v>
      </c>
      <c r="AB7"/>
    </row>
    <row r="8" s="3" customFormat="1" ht="109" customHeight="1" spans="1:28">
      <c r="A8" s="14">
        <v>5</v>
      </c>
      <c r="B8" s="17" t="s">
        <v>47</v>
      </c>
      <c r="C8" s="18">
        <v>8231011140</v>
      </c>
      <c r="D8" s="18" t="s">
        <v>32</v>
      </c>
      <c r="E8" s="18"/>
      <c r="F8" s="18">
        <v>0</v>
      </c>
      <c r="G8" s="18">
        <v>60</v>
      </c>
      <c r="H8" s="18"/>
      <c r="I8" s="28">
        <v>0</v>
      </c>
      <c r="J8" s="18"/>
      <c r="K8" s="18">
        <v>0</v>
      </c>
      <c r="L8" s="18"/>
      <c r="M8" s="18">
        <v>0</v>
      </c>
      <c r="N8" s="18"/>
      <c r="O8" s="18">
        <v>0</v>
      </c>
      <c r="P8" s="18"/>
      <c r="Q8" s="18">
        <v>0</v>
      </c>
      <c r="R8" s="18">
        <v>0</v>
      </c>
      <c r="S8" s="30" t="s">
        <v>48</v>
      </c>
      <c r="T8" s="18">
        <v>8.25</v>
      </c>
      <c r="U8" s="18">
        <v>8.25</v>
      </c>
      <c r="V8" s="18">
        <f t="shared" si="0"/>
        <v>3.3</v>
      </c>
      <c r="W8" s="18" t="s">
        <v>49</v>
      </c>
      <c r="X8" s="16">
        <v>77</v>
      </c>
      <c r="Y8" s="33">
        <f t="shared" si="1"/>
        <v>9.82</v>
      </c>
      <c r="Z8" s="34">
        <v>5</v>
      </c>
      <c r="AA8" s="34">
        <v>5</v>
      </c>
      <c r="AB8"/>
    </row>
    <row r="9" s="3" customFormat="1" ht="77" customHeight="1" spans="1:28">
      <c r="A9" s="14">
        <v>6</v>
      </c>
      <c r="B9" s="17" t="s">
        <v>50</v>
      </c>
      <c r="C9" s="38" t="s">
        <v>51</v>
      </c>
      <c r="D9" s="18" t="s">
        <v>32</v>
      </c>
      <c r="E9" s="18"/>
      <c r="F9" s="18">
        <v>0</v>
      </c>
      <c r="G9" s="18">
        <v>60</v>
      </c>
      <c r="H9" s="18"/>
      <c r="I9" s="28">
        <v>0</v>
      </c>
      <c r="J9" s="18" t="s">
        <v>52</v>
      </c>
      <c r="K9" s="18">
        <v>4</v>
      </c>
      <c r="L9" s="18"/>
      <c r="M9" s="18">
        <v>0</v>
      </c>
      <c r="N9" s="18"/>
      <c r="O9" s="18">
        <v>0</v>
      </c>
      <c r="P9" s="18"/>
      <c r="Q9" s="18">
        <v>0</v>
      </c>
      <c r="R9" s="18">
        <v>4</v>
      </c>
      <c r="S9" s="30" t="s">
        <v>53</v>
      </c>
      <c r="T9" s="18">
        <v>1.125</v>
      </c>
      <c r="U9" s="18">
        <v>1.125</v>
      </c>
      <c r="V9" s="18">
        <f t="shared" si="0"/>
        <v>2.45</v>
      </c>
      <c r="W9" s="18" t="s">
        <v>54</v>
      </c>
      <c r="X9" s="16">
        <v>87</v>
      </c>
      <c r="Y9" s="33">
        <f t="shared" si="1"/>
        <v>9.555</v>
      </c>
      <c r="Z9" s="34">
        <v>6</v>
      </c>
      <c r="AA9" s="34">
        <v>6</v>
      </c>
      <c r="AB9"/>
    </row>
    <row r="10" s="3" customFormat="1" ht="83" customHeight="1" spans="1:28">
      <c r="A10" s="14">
        <v>7</v>
      </c>
      <c r="B10" s="17" t="s">
        <v>55</v>
      </c>
      <c r="C10" s="19">
        <v>8231011208</v>
      </c>
      <c r="D10" s="18" t="s">
        <v>32</v>
      </c>
      <c r="E10" s="18"/>
      <c r="F10" s="18">
        <v>0</v>
      </c>
      <c r="G10" s="18">
        <v>60</v>
      </c>
      <c r="H10" s="18"/>
      <c r="I10" s="28">
        <v>0</v>
      </c>
      <c r="J10" s="18"/>
      <c r="K10" s="18">
        <v>0</v>
      </c>
      <c r="L10" s="18"/>
      <c r="M10" s="18">
        <v>0</v>
      </c>
      <c r="N10" s="18"/>
      <c r="O10" s="18">
        <v>0</v>
      </c>
      <c r="P10" s="18"/>
      <c r="Q10" s="18">
        <v>0</v>
      </c>
      <c r="R10" s="18"/>
      <c r="S10" s="30" t="s">
        <v>56</v>
      </c>
      <c r="T10" s="19" t="s">
        <v>57</v>
      </c>
      <c r="U10" s="18">
        <v>4</v>
      </c>
      <c r="V10" s="18">
        <f t="shared" si="0"/>
        <v>1.6</v>
      </c>
      <c r="W10" s="18" t="s">
        <v>58</v>
      </c>
      <c r="X10" s="16">
        <v>100</v>
      </c>
      <c r="Y10" s="33">
        <f t="shared" si="1"/>
        <v>9.44</v>
      </c>
      <c r="Z10" s="34">
        <v>7</v>
      </c>
      <c r="AA10" s="34">
        <v>7</v>
      </c>
      <c r="AB10"/>
    </row>
    <row r="11" s="3" customFormat="1" ht="124" customHeight="1" spans="1:28">
      <c r="A11" s="14">
        <v>8</v>
      </c>
      <c r="B11" s="17" t="s">
        <v>59</v>
      </c>
      <c r="C11" s="18">
        <v>8231011153</v>
      </c>
      <c r="D11" s="18" t="s">
        <v>32</v>
      </c>
      <c r="E11" s="18"/>
      <c r="F11" s="18">
        <v>0</v>
      </c>
      <c r="G11" s="18">
        <v>60</v>
      </c>
      <c r="H11" s="18"/>
      <c r="I11" s="28">
        <v>0</v>
      </c>
      <c r="J11" s="18"/>
      <c r="K11" s="18">
        <v>0</v>
      </c>
      <c r="L11" s="18"/>
      <c r="M11" s="18">
        <v>0</v>
      </c>
      <c r="N11" s="18"/>
      <c r="O11" s="18">
        <v>0</v>
      </c>
      <c r="P11" s="18"/>
      <c r="Q11" s="18">
        <v>0</v>
      </c>
      <c r="R11" s="18">
        <v>0</v>
      </c>
      <c r="S11" s="30" t="s">
        <v>60</v>
      </c>
      <c r="T11" s="18">
        <v>9.25</v>
      </c>
      <c r="U11" s="18">
        <v>9.25</v>
      </c>
      <c r="V11" s="18">
        <f t="shared" si="0"/>
        <v>3.7</v>
      </c>
      <c r="W11" s="18" t="s">
        <v>61</v>
      </c>
      <c r="X11" s="16">
        <v>52</v>
      </c>
      <c r="Y11" s="33">
        <f t="shared" si="1"/>
        <v>8.93</v>
      </c>
      <c r="Z11" s="34">
        <v>8</v>
      </c>
      <c r="AA11" s="34">
        <v>8</v>
      </c>
      <c r="AB11"/>
    </row>
    <row r="12" s="3" customFormat="1" ht="98" customHeight="1" spans="1:28">
      <c r="A12" s="14">
        <v>9</v>
      </c>
      <c r="B12" s="17" t="s">
        <v>62</v>
      </c>
      <c r="C12" s="18">
        <v>8231011198</v>
      </c>
      <c r="D12" s="18" t="s">
        <v>32</v>
      </c>
      <c r="E12" s="18" t="s">
        <v>63</v>
      </c>
      <c r="F12" s="18">
        <v>4</v>
      </c>
      <c r="G12" s="18">
        <v>64</v>
      </c>
      <c r="H12" s="16"/>
      <c r="I12" s="28">
        <v>0</v>
      </c>
      <c r="J12" s="18"/>
      <c r="K12" s="18">
        <v>0</v>
      </c>
      <c r="L12" s="18"/>
      <c r="M12" s="18">
        <v>0</v>
      </c>
      <c r="N12" s="18"/>
      <c r="O12" s="18">
        <v>0</v>
      </c>
      <c r="P12" s="18"/>
      <c r="Q12" s="18">
        <v>0</v>
      </c>
      <c r="R12" s="18">
        <v>0</v>
      </c>
      <c r="S12" s="30" t="s">
        <v>64</v>
      </c>
      <c r="T12" s="18">
        <v>5.5</v>
      </c>
      <c r="U12" s="18">
        <v>5.5</v>
      </c>
      <c r="V12" s="18">
        <f t="shared" si="0"/>
        <v>2.2</v>
      </c>
      <c r="W12" s="18" t="s">
        <v>65</v>
      </c>
      <c r="X12" s="16">
        <v>67</v>
      </c>
      <c r="Y12" s="33">
        <f t="shared" si="1"/>
        <v>8.53</v>
      </c>
      <c r="Z12" s="34">
        <v>9</v>
      </c>
      <c r="AA12" s="34">
        <v>9</v>
      </c>
      <c r="AB12"/>
    </row>
    <row r="13" s="3" customFormat="1" ht="136" customHeight="1" spans="1:28">
      <c r="A13" s="14">
        <v>10</v>
      </c>
      <c r="B13" s="17" t="s">
        <v>66</v>
      </c>
      <c r="C13" s="18">
        <v>8231011165</v>
      </c>
      <c r="D13" s="18" t="s">
        <v>32</v>
      </c>
      <c r="E13" s="18"/>
      <c r="F13" s="18">
        <v>0</v>
      </c>
      <c r="G13" s="18">
        <v>60</v>
      </c>
      <c r="H13" s="18"/>
      <c r="I13" s="28">
        <v>0</v>
      </c>
      <c r="J13" s="18"/>
      <c r="K13" s="18">
        <v>0</v>
      </c>
      <c r="L13" s="18"/>
      <c r="M13" s="18">
        <v>0</v>
      </c>
      <c r="N13" s="18"/>
      <c r="O13" s="18">
        <v>0</v>
      </c>
      <c r="P13" s="18"/>
      <c r="Q13" s="18">
        <v>0</v>
      </c>
      <c r="R13" s="18">
        <v>0</v>
      </c>
      <c r="S13" s="30" t="s">
        <v>67</v>
      </c>
      <c r="T13" s="18">
        <v>3.8125</v>
      </c>
      <c r="U13" s="18">
        <v>3.8125</v>
      </c>
      <c r="V13" s="18">
        <f t="shared" si="0"/>
        <v>1.525</v>
      </c>
      <c r="W13" s="18" t="s">
        <v>35</v>
      </c>
      <c r="X13" s="16">
        <v>82</v>
      </c>
      <c r="Y13" s="33">
        <f t="shared" si="1"/>
        <v>8.4725</v>
      </c>
      <c r="Z13" s="34">
        <v>10</v>
      </c>
      <c r="AA13" s="34">
        <v>10</v>
      </c>
      <c r="AB13"/>
    </row>
    <row r="14" s="3" customFormat="1" ht="115" customHeight="1" spans="1:28">
      <c r="A14" s="14">
        <v>11</v>
      </c>
      <c r="B14" s="17" t="s">
        <v>68</v>
      </c>
      <c r="C14" s="18">
        <v>8231011199</v>
      </c>
      <c r="D14" s="18" t="s">
        <v>32</v>
      </c>
      <c r="E14" s="18"/>
      <c r="F14" s="18">
        <v>0</v>
      </c>
      <c r="G14" s="18">
        <v>60</v>
      </c>
      <c r="H14" s="18">
        <v>0</v>
      </c>
      <c r="I14" s="28">
        <v>0</v>
      </c>
      <c r="J14" s="18">
        <v>0</v>
      </c>
      <c r="K14" s="18">
        <v>0</v>
      </c>
      <c r="L14" s="18">
        <v>0</v>
      </c>
      <c r="M14" s="18">
        <v>0</v>
      </c>
      <c r="N14" s="18">
        <v>0</v>
      </c>
      <c r="O14" s="18">
        <v>0</v>
      </c>
      <c r="P14" s="18">
        <v>0</v>
      </c>
      <c r="Q14" s="18">
        <v>0</v>
      </c>
      <c r="R14" s="18">
        <v>0</v>
      </c>
      <c r="S14" s="30" t="s">
        <v>69</v>
      </c>
      <c r="T14" s="18">
        <v>9</v>
      </c>
      <c r="U14" s="18">
        <v>9</v>
      </c>
      <c r="V14" s="18">
        <f t="shared" si="0"/>
        <v>3.6</v>
      </c>
      <c r="W14" s="18" t="s">
        <v>70</v>
      </c>
      <c r="X14" s="16">
        <v>22</v>
      </c>
      <c r="Y14" s="33">
        <f t="shared" si="1"/>
        <v>7.34</v>
      </c>
      <c r="Z14" s="34">
        <v>11</v>
      </c>
      <c r="AA14" s="34">
        <v>11</v>
      </c>
      <c r="AB14"/>
    </row>
    <row r="15" s="3" customFormat="1" ht="73" customHeight="1" spans="1:28">
      <c r="A15" s="14">
        <v>12</v>
      </c>
      <c r="B15" s="17" t="s">
        <v>71</v>
      </c>
      <c r="C15" s="18">
        <v>8231011211</v>
      </c>
      <c r="D15" s="18" t="s">
        <v>32</v>
      </c>
      <c r="E15" s="18"/>
      <c r="F15" s="18">
        <v>0</v>
      </c>
      <c r="G15" s="18">
        <v>60</v>
      </c>
      <c r="H15" s="18"/>
      <c r="I15" s="28">
        <v>0</v>
      </c>
      <c r="J15" s="18"/>
      <c r="K15" s="18">
        <v>0</v>
      </c>
      <c r="L15" s="18"/>
      <c r="M15" s="18">
        <v>0</v>
      </c>
      <c r="N15" s="18"/>
      <c r="O15" s="18">
        <v>0</v>
      </c>
      <c r="P15" s="18"/>
      <c r="Q15" s="18">
        <v>0</v>
      </c>
      <c r="R15" s="18">
        <v>0</v>
      </c>
      <c r="S15" s="29" t="s">
        <v>72</v>
      </c>
      <c r="T15" s="18">
        <v>0.875</v>
      </c>
      <c r="U15" s="18">
        <v>0.875</v>
      </c>
      <c r="V15" s="18">
        <f t="shared" si="0"/>
        <v>0.35</v>
      </c>
      <c r="W15" s="18" t="s">
        <v>73</v>
      </c>
      <c r="X15" s="16">
        <v>77</v>
      </c>
      <c r="Y15" s="33">
        <f t="shared" si="1"/>
        <v>7.165</v>
      </c>
      <c r="Z15" s="34">
        <v>12</v>
      </c>
      <c r="AA15" s="34">
        <v>12</v>
      </c>
      <c r="AB15"/>
    </row>
    <row r="16" s="3" customFormat="1" ht="62" customHeight="1" spans="1:28">
      <c r="A16" s="14">
        <v>13</v>
      </c>
      <c r="B16" s="17" t="s">
        <v>74</v>
      </c>
      <c r="C16" s="18">
        <v>8231011151</v>
      </c>
      <c r="D16" s="18" t="s">
        <v>32</v>
      </c>
      <c r="E16" s="18"/>
      <c r="F16" s="18">
        <v>0</v>
      </c>
      <c r="G16" s="18">
        <v>60</v>
      </c>
      <c r="H16" s="18">
        <v>0</v>
      </c>
      <c r="I16" s="28">
        <v>0</v>
      </c>
      <c r="J16" s="18"/>
      <c r="K16" s="18">
        <v>0</v>
      </c>
      <c r="L16" s="18"/>
      <c r="M16" s="18">
        <v>0</v>
      </c>
      <c r="N16" s="18"/>
      <c r="O16" s="18">
        <v>0</v>
      </c>
      <c r="P16" s="18"/>
      <c r="Q16" s="18">
        <v>0</v>
      </c>
      <c r="R16" s="18">
        <v>0</v>
      </c>
      <c r="S16" s="30" t="s">
        <v>75</v>
      </c>
      <c r="T16" s="18">
        <v>1</v>
      </c>
      <c r="U16" s="18">
        <v>1</v>
      </c>
      <c r="V16" s="18">
        <f t="shared" ref="V16:V22" si="2">0.5*R16+0.4*U16</f>
        <v>0.4</v>
      </c>
      <c r="W16" s="18" t="s">
        <v>76</v>
      </c>
      <c r="X16" s="16">
        <v>58</v>
      </c>
      <c r="Y16" s="33">
        <f t="shared" ref="Y16:Y22" si="3">G16*0.05+V16*0.9+X16*0.05</f>
        <v>6.26</v>
      </c>
      <c r="Z16" s="34">
        <v>13</v>
      </c>
      <c r="AA16" s="34">
        <v>13</v>
      </c>
      <c r="AB16"/>
    </row>
    <row r="17" s="3" customFormat="1" ht="79" customHeight="1" spans="1:28">
      <c r="A17" s="14">
        <v>14</v>
      </c>
      <c r="B17" s="17" t="s">
        <v>77</v>
      </c>
      <c r="C17" s="18">
        <v>8231011163</v>
      </c>
      <c r="D17" s="18" t="s">
        <v>32</v>
      </c>
      <c r="E17" s="18"/>
      <c r="F17" s="18">
        <v>0</v>
      </c>
      <c r="G17" s="18">
        <v>60</v>
      </c>
      <c r="H17" s="18"/>
      <c r="I17" s="28">
        <v>0</v>
      </c>
      <c r="J17" s="18"/>
      <c r="K17" s="18">
        <v>0</v>
      </c>
      <c r="L17" s="18"/>
      <c r="M17" s="18">
        <v>0</v>
      </c>
      <c r="N17" s="18"/>
      <c r="O17" s="18">
        <v>0</v>
      </c>
      <c r="P17" s="18"/>
      <c r="Q17" s="18">
        <v>0</v>
      </c>
      <c r="R17" s="18">
        <v>0</v>
      </c>
      <c r="S17" s="30" t="s">
        <v>78</v>
      </c>
      <c r="T17" s="18">
        <v>1.875</v>
      </c>
      <c r="U17" s="18">
        <v>1.875</v>
      </c>
      <c r="V17" s="18">
        <f t="shared" si="2"/>
        <v>0.75</v>
      </c>
      <c r="W17" s="18" t="s">
        <v>79</v>
      </c>
      <c r="X17" s="16">
        <v>47</v>
      </c>
      <c r="Y17" s="33">
        <f t="shared" si="3"/>
        <v>6.025</v>
      </c>
      <c r="Z17" s="34">
        <v>14</v>
      </c>
      <c r="AA17" s="34">
        <v>14</v>
      </c>
      <c r="AB17"/>
    </row>
    <row r="18" s="3" customFormat="1" ht="78" customHeight="1" spans="1:28">
      <c r="A18" s="14">
        <v>15</v>
      </c>
      <c r="B18" s="17" t="s">
        <v>80</v>
      </c>
      <c r="C18" s="18">
        <v>8231011133</v>
      </c>
      <c r="D18" s="18" t="s">
        <v>32</v>
      </c>
      <c r="E18" s="18"/>
      <c r="F18" s="18">
        <v>0</v>
      </c>
      <c r="G18" s="18">
        <v>60</v>
      </c>
      <c r="H18" s="18"/>
      <c r="I18" s="28">
        <v>0</v>
      </c>
      <c r="J18" s="18"/>
      <c r="K18" s="18">
        <v>0</v>
      </c>
      <c r="L18" s="18"/>
      <c r="M18" s="18">
        <v>0</v>
      </c>
      <c r="N18" s="18"/>
      <c r="O18" s="18">
        <v>0</v>
      </c>
      <c r="P18" s="18"/>
      <c r="Q18" s="18">
        <v>0</v>
      </c>
      <c r="R18" s="18">
        <v>0</v>
      </c>
      <c r="S18" s="30" t="s">
        <v>81</v>
      </c>
      <c r="T18" s="18">
        <v>4.25</v>
      </c>
      <c r="U18" s="18">
        <v>4.25</v>
      </c>
      <c r="V18" s="18">
        <f t="shared" si="2"/>
        <v>1.7</v>
      </c>
      <c r="W18" s="18" t="s">
        <v>82</v>
      </c>
      <c r="X18" s="16">
        <v>22</v>
      </c>
      <c r="Y18" s="33">
        <f t="shared" si="3"/>
        <v>5.63</v>
      </c>
      <c r="Z18" s="34">
        <v>15</v>
      </c>
      <c r="AA18" s="34">
        <v>15</v>
      </c>
      <c r="AB18"/>
    </row>
    <row r="19" s="3" customFormat="1" ht="58" customHeight="1" spans="1:28">
      <c r="A19" s="14">
        <v>16</v>
      </c>
      <c r="B19" s="17" t="s">
        <v>83</v>
      </c>
      <c r="C19" s="18">
        <v>8231011148</v>
      </c>
      <c r="D19" s="18" t="s">
        <v>32</v>
      </c>
      <c r="E19" s="18"/>
      <c r="F19" s="18">
        <v>0</v>
      </c>
      <c r="G19" s="18">
        <v>60</v>
      </c>
      <c r="H19" s="18"/>
      <c r="I19" s="28">
        <v>0</v>
      </c>
      <c r="J19" s="18"/>
      <c r="K19" s="18">
        <v>0</v>
      </c>
      <c r="L19" s="18"/>
      <c r="M19" s="18">
        <v>0</v>
      </c>
      <c r="N19" s="18"/>
      <c r="O19" s="18">
        <v>0</v>
      </c>
      <c r="P19" s="18"/>
      <c r="Q19" s="18">
        <v>0</v>
      </c>
      <c r="R19" s="18">
        <v>0</v>
      </c>
      <c r="S19" s="30" t="s">
        <v>84</v>
      </c>
      <c r="T19" s="18">
        <v>4</v>
      </c>
      <c r="U19" s="18">
        <v>4</v>
      </c>
      <c r="V19" s="18">
        <f t="shared" si="2"/>
        <v>1.6</v>
      </c>
      <c r="W19" s="18" t="s">
        <v>85</v>
      </c>
      <c r="X19" s="16">
        <v>23</v>
      </c>
      <c r="Y19" s="33">
        <f t="shared" si="3"/>
        <v>5.59</v>
      </c>
      <c r="Z19" s="34">
        <v>16</v>
      </c>
      <c r="AA19" s="34">
        <v>16</v>
      </c>
      <c r="AB19"/>
    </row>
    <row r="20" ht="70" customHeight="1" spans="1:28">
      <c r="A20" s="14">
        <v>17</v>
      </c>
      <c r="B20" s="17" t="s">
        <v>86</v>
      </c>
      <c r="C20" s="20">
        <v>8231011132</v>
      </c>
      <c r="D20" s="18" t="s">
        <v>32</v>
      </c>
      <c r="E20" s="18"/>
      <c r="F20" s="18">
        <v>0</v>
      </c>
      <c r="G20" s="18">
        <v>60</v>
      </c>
      <c r="H20" s="18"/>
      <c r="I20" s="28">
        <v>0</v>
      </c>
      <c r="J20" s="18"/>
      <c r="K20" s="18">
        <v>0</v>
      </c>
      <c r="L20" s="18"/>
      <c r="M20" s="18">
        <v>0</v>
      </c>
      <c r="N20" s="18"/>
      <c r="O20" s="18">
        <v>0</v>
      </c>
      <c r="P20" s="18"/>
      <c r="Q20" s="18">
        <v>0</v>
      </c>
      <c r="R20" s="18">
        <v>0</v>
      </c>
      <c r="S20" s="30" t="s">
        <v>87</v>
      </c>
      <c r="T20" s="18">
        <v>2.75</v>
      </c>
      <c r="U20" s="18">
        <v>2.75</v>
      </c>
      <c r="V20" s="18">
        <f t="shared" si="2"/>
        <v>1.1</v>
      </c>
      <c r="W20" s="18" t="s">
        <v>82</v>
      </c>
      <c r="X20" s="16">
        <v>22</v>
      </c>
      <c r="Y20" s="33">
        <f t="shared" si="3"/>
        <v>5.09</v>
      </c>
      <c r="Z20" s="34">
        <v>17</v>
      </c>
      <c r="AA20" s="34">
        <v>17</v>
      </c>
      <c r="AB20"/>
    </row>
    <row r="21" s="3" customFormat="1" ht="85" customHeight="1" spans="1:28">
      <c r="A21" s="14">
        <v>18</v>
      </c>
      <c r="B21" s="17" t="s">
        <v>88</v>
      </c>
      <c r="C21" s="18">
        <v>8231011201</v>
      </c>
      <c r="D21" s="18" t="s">
        <v>32</v>
      </c>
      <c r="E21" s="18"/>
      <c r="F21" s="18">
        <v>0</v>
      </c>
      <c r="G21" s="18">
        <v>60</v>
      </c>
      <c r="H21" s="18"/>
      <c r="I21" s="28">
        <v>0</v>
      </c>
      <c r="J21" s="18"/>
      <c r="K21" s="18">
        <v>0</v>
      </c>
      <c r="L21" s="18"/>
      <c r="M21" s="18">
        <v>0</v>
      </c>
      <c r="N21" s="18"/>
      <c r="O21" s="18">
        <v>0</v>
      </c>
      <c r="P21" s="18"/>
      <c r="Q21" s="18">
        <v>0</v>
      </c>
      <c r="R21" s="18">
        <v>0</v>
      </c>
      <c r="S21" s="30" t="s">
        <v>89</v>
      </c>
      <c r="T21" s="18">
        <v>4.625</v>
      </c>
      <c r="U21" s="18">
        <v>4.625</v>
      </c>
      <c r="V21" s="18">
        <f t="shared" si="2"/>
        <v>1.85</v>
      </c>
      <c r="W21" s="18" t="s">
        <v>90</v>
      </c>
      <c r="X21" s="16">
        <v>7</v>
      </c>
      <c r="Y21" s="33">
        <f t="shared" si="3"/>
        <v>5.015</v>
      </c>
      <c r="Z21" s="34">
        <v>18</v>
      </c>
      <c r="AA21" s="34">
        <v>18</v>
      </c>
      <c r="AB21"/>
    </row>
    <row r="22" s="3" customFormat="1" ht="77" customHeight="1" spans="1:28">
      <c r="A22" s="14">
        <v>19</v>
      </c>
      <c r="B22" s="17" t="s">
        <v>91</v>
      </c>
      <c r="C22" s="18">
        <v>8231011135</v>
      </c>
      <c r="D22" s="18" t="s">
        <v>32</v>
      </c>
      <c r="E22" s="18"/>
      <c r="F22" s="18">
        <v>0</v>
      </c>
      <c r="G22" s="18">
        <v>60</v>
      </c>
      <c r="H22" s="18"/>
      <c r="I22" s="28">
        <v>0</v>
      </c>
      <c r="J22" s="18"/>
      <c r="K22" s="18">
        <v>0</v>
      </c>
      <c r="L22" s="18"/>
      <c r="M22" s="18">
        <v>0</v>
      </c>
      <c r="N22" s="18"/>
      <c r="O22" s="18">
        <v>0</v>
      </c>
      <c r="P22" s="18"/>
      <c r="Q22" s="18">
        <v>0</v>
      </c>
      <c r="R22" s="18">
        <v>0</v>
      </c>
      <c r="S22" s="30" t="s">
        <v>92</v>
      </c>
      <c r="T22" s="18">
        <v>2</v>
      </c>
      <c r="U22" s="18">
        <v>2</v>
      </c>
      <c r="V22" s="18">
        <f t="shared" si="2"/>
        <v>0.8</v>
      </c>
      <c r="W22" s="18" t="s">
        <v>82</v>
      </c>
      <c r="X22" s="16">
        <v>25</v>
      </c>
      <c r="Y22" s="33">
        <f t="shared" si="3"/>
        <v>4.97</v>
      </c>
      <c r="Z22" s="34">
        <v>19</v>
      </c>
      <c r="AA22" s="34">
        <v>19</v>
      </c>
      <c r="AB22" s="35"/>
    </row>
    <row r="23" s="3" customFormat="1" ht="53" customHeight="1" spans="1:28">
      <c r="A23" s="14">
        <v>20</v>
      </c>
      <c r="B23" s="17" t="s">
        <v>93</v>
      </c>
      <c r="C23" s="18">
        <v>8231011145</v>
      </c>
      <c r="D23" s="18" t="s">
        <v>32</v>
      </c>
      <c r="E23" s="18"/>
      <c r="F23" s="18">
        <v>0</v>
      </c>
      <c r="G23" s="18">
        <v>60</v>
      </c>
      <c r="H23" s="18"/>
      <c r="I23" s="28">
        <v>0</v>
      </c>
      <c r="J23" s="18"/>
      <c r="K23" s="18">
        <v>0</v>
      </c>
      <c r="L23" s="18"/>
      <c r="M23" s="18">
        <v>0</v>
      </c>
      <c r="N23" s="18"/>
      <c r="O23" s="18">
        <v>0</v>
      </c>
      <c r="P23" s="18"/>
      <c r="Q23" s="18">
        <v>0</v>
      </c>
      <c r="R23" s="18">
        <v>0</v>
      </c>
      <c r="S23" s="30" t="s">
        <v>94</v>
      </c>
      <c r="T23" s="18">
        <v>2</v>
      </c>
      <c r="U23" s="18">
        <v>2</v>
      </c>
      <c r="V23" s="18">
        <f t="shared" ref="V23:V29" si="4">0.5*R23+0.4*U23</f>
        <v>0.8</v>
      </c>
      <c r="W23" s="18" t="s">
        <v>95</v>
      </c>
      <c r="X23" s="16">
        <v>23</v>
      </c>
      <c r="Y23" s="33">
        <f t="shared" ref="Y23:Y29" si="5">G23*0.05+V23*0.9+X23*0.05</f>
        <v>4.87</v>
      </c>
      <c r="Z23" s="34">
        <v>20</v>
      </c>
      <c r="AA23" s="34">
        <v>20</v>
      </c>
      <c r="AB23" s="36" t="str">
        <f>_xlfn.DISPIMG("ID_B86A3A3FF5244578994AB7DAE1751EC1",1)</f>
        <v>=DISPIMG("ID_B86A3A3FF5244578994AB7DAE1751EC1",1)</v>
      </c>
    </row>
    <row r="24" s="3" customFormat="1" ht="101" customHeight="1" spans="1:28">
      <c r="A24" s="14">
        <v>21</v>
      </c>
      <c r="B24" s="17" t="s">
        <v>96</v>
      </c>
      <c r="C24" s="18">
        <v>8231011113</v>
      </c>
      <c r="D24" s="18" t="s">
        <v>32</v>
      </c>
      <c r="E24" s="18"/>
      <c r="F24" s="18">
        <v>0</v>
      </c>
      <c r="G24" s="18">
        <v>60</v>
      </c>
      <c r="H24" s="18"/>
      <c r="I24" s="28">
        <v>0</v>
      </c>
      <c r="J24" s="18"/>
      <c r="K24" s="18">
        <v>0</v>
      </c>
      <c r="L24" s="18"/>
      <c r="M24" s="18">
        <v>0</v>
      </c>
      <c r="N24" s="18"/>
      <c r="O24" s="18">
        <v>0</v>
      </c>
      <c r="P24" s="18"/>
      <c r="Q24" s="18">
        <v>0</v>
      </c>
      <c r="R24" s="18">
        <v>0</v>
      </c>
      <c r="S24" s="30" t="s">
        <v>97</v>
      </c>
      <c r="T24" s="18">
        <v>4.125</v>
      </c>
      <c r="U24" s="18">
        <v>4.125</v>
      </c>
      <c r="V24" s="18">
        <f t="shared" si="4"/>
        <v>1.65</v>
      </c>
      <c r="W24" s="18" t="s">
        <v>90</v>
      </c>
      <c r="X24" s="16">
        <v>7</v>
      </c>
      <c r="Y24" s="33">
        <f t="shared" si="5"/>
        <v>4.835</v>
      </c>
      <c r="Z24" s="34">
        <v>21</v>
      </c>
      <c r="AA24" s="34">
        <v>21</v>
      </c>
      <c r="AB24"/>
    </row>
    <row r="25" s="2" customFormat="1" ht="119" customHeight="1" spans="1:28">
      <c r="A25" s="14">
        <v>22</v>
      </c>
      <c r="B25" s="15" t="s">
        <v>98</v>
      </c>
      <c r="C25" s="16">
        <v>8231011180</v>
      </c>
      <c r="D25" s="16" t="s">
        <v>32</v>
      </c>
      <c r="E25" s="16" t="s">
        <v>99</v>
      </c>
      <c r="F25" s="16">
        <v>0</v>
      </c>
      <c r="G25" s="16">
        <v>60</v>
      </c>
      <c r="H25" s="16"/>
      <c r="I25" s="27">
        <v>0</v>
      </c>
      <c r="J25" s="16"/>
      <c r="K25" s="16">
        <v>0</v>
      </c>
      <c r="L25" s="16"/>
      <c r="M25" s="16">
        <v>0</v>
      </c>
      <c r="N25" s="16"/>
      <c r="O25" s="16">
        <v>0</v>
      </c>
      <c r="P25" s="16"/>
      <c r="Q25" s="16">
        <v>0</v>
      </c>
      <c r="R25" s="16">
        <v>0</v>
      </c>
      <c r="S25" s="29" t="s">
        <v>100</v>
      </c>
      <c r="T25" s="16">
        <v>3.875</v>
      </c>
      <c r="U25" s="16">
        <v>3.875</v>
      </c>
      <c r="V25" s="18">
        <f t="shared" si="4"/>
        <v>1.55</v>
      </c>
      <c r="W25" s="16" t="s">
        <v>90</v>
      </c>
      <c r="X25" s="16">
        <v>7</v>
      </c>
      <c r="Y25" s="33">
        <f t="shared" si="5"/>
        <v>4.745</v>
      </c>
      <c r="Z25" s="34">
        <v>22</v>
      </c>
      <c r="AA25" s="34">
        <v>22</v>
      </c>
      <c r="AB25"/>
    </row>
    <row r="26" s="3" customFormat="1" ht="79" customHeight="1" spans="1:28">
      <c r="A26" s="14">
        <v>23</v>
      </c>
      <c r="B26" s="17" t="s">
        <v>101</v>
      </c>
      <c r="C26" s="18">
        <v>8231011138</v>
      </c>
      <c r="D26" s="18" t="s">
        <v>32</v>
      </c>
      <c r="E26" s="18"/>
      <c r="F26" s="18">
        <v>0</v>
      </c>
      <c r="G26" s="18">
        <v>60</v>
      </c>
      <c r="H26" s="18"/>
      <c r="I26" s="28">
        <v>0</v>
      </c>
      <c r="J26" s="18"/>
      <c r="K26" s="18">
        <v>0</v>
      </c>
      <c r="L26" s="18"/>
      <c r="M26" s="18">
        <v>0</v>
      </c>
      <c r="N26" s="18"/>
      <c r="O26" s="18">
        <v>0</v>
      </c>
      <c r="P26" s="18"/>
      <c r="Q26" s="18">
        <v>0</v>
      </c>
      <c r="R26" s="18">
        <v>0</v>
      </c>
      <c r="S26" s="30" t="s">
        <v>102</v>
      </c>
      <c r="T26" s="18">
        <v>4.625</v>
      </c>
      <c r="U26" s="31">
        <v>4.625</v>
      </c>
      <c r="V26" s="18">
        <f t="shared" si="4"/>
        <v>1.85</v>
      </c>
      <c r="W26" s="18" t="s">
        <v>99</v>
      </c>
      <c r="X26" s="16">
        <v>0</v>
      </c>
      <c r="Y26" s="33">
        <f t="shared" si="5"/>
        <v>4.665</v>
      </c>
      <c r="Z26" s="34">
        <v>23</v>
      </c>
      <c r="AA26" s="34">
        <v>23</v>
      </c>
      <c r="AB26"/>
    </row>
    <row r="27" s="3" customFormat="1" ht="59" customHeight="1" spans="1:28">
      <c r="A27" s="14">
        <v>24</v>
      </c>
      <c r="B27" s="17" t="s">
        <v>103</v>
      </c>
      <c r="C27" s="18">
        <v>8231011212</v>
      </c>
      <c r="D27" s="18" t="s">
        <v>32</v>
      </c>
      <c r="E27" s="18"/>
      <c r="F27" s="18">
        <v>0</v>
      </c>
      <c r="G27" s="18">
        <v>60</v>
      </c>
      <c r="H27" s="18"/>
      <c r="I27" s="28">
        <v>0</v>
      </c>
      <c r="J27" s="18"/>
      <c r="K27" s="18">
        <v>0</v>
      </c>
      <c r="L27" s="18"/>
      <c r="M27" s="18">
        <v>0</v>
      </c>
      <c r="N27" s="18"/>
      <c r="O27" s="18">
        <v>0</v>
      </c>
      <c r="P27" s="18"/>
      <c r="Q27" s="18">
        <v>0</v>
      </c>
      <c r="R27" s="18">
        <v>0</v>
      </c>
      <c r="S27" s="30" t="s">
        <v>104</v>
      </c>
      <c r="T27" s="18">
        <v>0.625</v>
      </c>
      <c r="U27" s="18">
        <v>0.625</v>
      </c>
      <c r="V27" s="18">
        <f t="shared" si="4"/>
        <v>0.25</v>
      </c>
      <c r="W27" s="18" t="s">
        <v>85</v>
      </c>
      <c r="X27" s="16">
        <v>23</v>
      </c>
      <c r="Y27" s="33">
        <f t="shared" si="5"/>
        <v>4.375</v>
      </c>
      <c r="Z27" s="34">
        <v>24</v>
      </c>
      <c r="AA27" s="34">
        <v>24</v>
      </c>
      <c r="AB27"/>
    </row>
    <row r="28" s="3" customFormat="1" ht="60" customHeight="1" spans="1:28">
      <c r="A28" s="14">
        <v>25</v>
      </c>
      <c r="B28" s="17" t="s">
        <v>105</v>
      </c>
      <c r="C28" s="18">
        <v>8231011179</v>
      </c>
      <c r="D28" s="18" t="s">
        <v>32</v>
      </c>
      <c r="E28" s="18" t="s">
        <v>106</v>
      </c>
      <c r="F28" s="18">
        <v>3</v>
      </c>
      <c r="G28" s="18">
        <v>63</v>
      </c>
      <c r="H28" s="18"/>
      <c r="I28" s="28">
        <v>0</v>
      </c>
      <c r="J28" s="18"/>
      <c r="K28" s="18">
        <v>0</v>
      </c>
      <c r="L28" s="18"/>
      <c r="M28" s="18">
        <v>0</v>
      </c>
      <c r="N28" s="18"/>
      <c r="O28" s="18">
        <v>0</v>
      </c>
      <c r="P28" s="18"/>
      <c r="Q28" s="18">
        <v>0</v>
      </c>
      <c r="R28" s="18">
        <v>0</v>
      </c>
      <c r="S28" s="30" t="s">
        <v>107</v>
      </c>
      <c r="T28" s="18">
        <v>1.5</v>
      </c>
      <c r="U28" s="18">
        <v>1.5</v>
      </c>
      <c r="V28" s="18">
        <f t="shared" si="4"/>
        <v>0.6</v>
      </c>
      <c r="W28" s="18" t="s">
        <v>90</v>
      </c>
      <c r="X28" s="16">
        <v>8</v>
      </c>
      <c r="Y28" s="33">
        <f t="shared" si="5"/>
        <v>4.09</v>
      </c>
      <c r="Z28" s="34">
        <v>25</v>
      </c>
      <c r="AA28" s="34">
        <v>25</v>
      </c>
      <c r="AB28"/>
    </row>
    <row r="29" s="3" customFormat="1" ht="70" customHeight="1" spans="1:28">
      <c r="A29" s="14">
        <v>26</v>
      </c>
      <c r="B29" s="17" t="s">
        <v>108</v>
      </c>
      <c r="C29" s="18">
        <v>8231011204</v>
      </c>
      <c r="D29" s="18" t="s">
        <v>32</v>
      </c>
      <c r="E29" s="18"/>
      <c r="F29" s="18">
        <v>0</v>
      </c>
      <c r="G29" s="18">
        <v>60</v>
      </c>
      <c r="H29" s="18"/>
      <c r="I29" s="28">
        <v>0</v>
      </c>
      <c r="J29" s="18"/>
      <c r="K29" s="18">
        <v>0</v>
      </c>
      <c r="L29" s="18"/>
      <c r="M29" s="18">
        <v>0</v>
      </c>
      <c r="N29" s="18"/>
      <c r="O29" s="18">
        <v>0</v>
      </c>
      <c r="P29" s="18"/>
      <c r="Q29" s="18">
        <v>0</v>
      </c>
      <c r="R29" s="18">
        <v>0</v>
      </c>
      <c r="S29" s="30" t="s">
        <v>109</v>
      </c>
      <c r="T29" s="18">
        <v>0.75</v>
      </c>
      <c r="U29" s="18">
        <v>0.75</v>
      </c>
      <c r="V29" s="18">
        <f t="shared" si="4"/>
        <v>0.3</v>
      </c>
      <c r="W29" s="18" t="s">
        <v>90</v>
      </c>
      <c r="X29" s="16">
        <v>8</v>
      </c>
      <c r="Y29" s="33">
        <f t="shared" si="5"/>
        <v>3.67</v>
      </c>
      <c r="Z29" s="34">
        <v>26</v>
      </c>
      <c r="AA29" s="34">
        <v>26</v>
      </c>
      <c r="AB29"/>
    </row>
    <row r="30" s="4" customFormat="1" ht="48" customHeight="1" spans="1:28">
      <c r="A30" s="21" t="s">
        <v>110</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ht="51.75" customHeight="1" spans="1:35">
      <c r="A31" s="22" t="s">
        <v>111</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I31" s="4"/>
    </row>
    <row r="32" s="5" customFormat="1" ht="30" customHeight="1" spans="1:35">
      <c r="A32" s="23" t="s">
        <v>112</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I32" s="37"/>
    </row>
    <row r="33" spans="35:35">
      <c r="AI33" s="37"/>
    </row>
  </sheetData>
  <mergeCells count="15">
    <mergeCell ref="A1:AA1"/>
    <mergeCell ref="E2:G2"/>
    <mergeCell ref="H2:V2"/>
    <mergeCell ref="W2:X2"/>
    <mergeCell ref="A30:AB30"/>
    <mergeCell ref="A31:AB31"/>
    <mergeCell ref="A32:AB32"/>
    <mergeCell ref="A2:A3"/>
    <mergeCell ref="B2:B3"/>
    <mergeCell ref="C2:C3"/>
    <mergeCell ref="D2:D3"/>
    <mergeCell ref="Y2:Y3"/>
    <mergeCell ref="Z2:Z3"/>
    <mergeCell ref="AA2:AA3"/>
    <mergeCell ref="AB2:AB3"/>
  </mergeCells>
  <pageMargins left="0.550694444444444" right="0.432638888888889" top="0.393055555555556" bottom="0.393055555555556" header="0.511805555555556" footer="0.511805555555556"/>
  <pageSetup paperSize="9" scale="31" orientation="landscape" horizontalDpi="600" verticalDpi="600"/>
  <headerFooter alignWithMargins="0"/>
  <rowBreaks count="1" manualBreakCount="1">
    <brk id="22" max="27"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11" defaultRowHeight="15"/>
  <sheetData/>
  <pageMargins left="0.75" right="0.75" top="1" bottom="1" header="0.511111111111111" footer="0.51111111111111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杭州威玛</dc:creator>
  <cp:lastModifiedBy>iPhone</cp:lastModifiedBy>
  <cp:revision>1</cp:revision>
  <dcterms:created xsi:type="dcterms:W3CDTF">2012-06-06T01:30:27Z</dcterms:created>
  <cp:lastPrinted>2017-10-17T01:51:34Z</cp:lastPrinted>
  <dcterms:modified xsi:type="dcterms:W3CDTF">2025-10-09T08:49:49Z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2052-12.33.0</vt:lpwstr>
  </property>
  <property fmtid="{D5CDD505-2E9C-101B-9397-08002B2CF9AE}" pid="3" name="ICV">
    <vt:lpwstr>A9A5AA93431176642D77E7688D9E854A_33</vt:lpwstr>
  </property>
</Properties>
</file>