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1" sheetId="1" r:id="rId3"/>
    <sheet name="Sheet3" sheetId="2" r:id="rId4"/>
  </sheets>
  <calcPr fullCalcOnLoad="false"/>
</workbook>
</file>

<file path=xl/sharedStrings.xml><?xml version="1.0" encoding="utf-8"?>
<sst xmlns="http://schemas.openxmlformats.org/spreadsheetml/2006/main" count="55" uniqueCount="55">
  <si>
    <t/>
  </si>
  <si>
    <t>排名</t>
  </si>
  <si>
    <t>学号</t>
  </si>
  <si>
    <t>专业</t>
  </si>
  <si>
    <t>社会实践与学生事务职务分（J）</t>
  </si>
  <si>
    <t>总分（S）S=0.05*D+0.9*Z+0.05*J</t>
  </si>
  <si>
    <t>专业名次</t>
  </si>
  <si>
    <t>班级
排名</t>
  </si>
  <si>
    <t>签名</t>
  </si>
  <si>
    <t>加减分原因</t>
  </si>
  <si>
    <t>加（减）分值</t>
  </si>
  <si>
    <t>加分原因</t>
  </si>
  <si>
    <t>Z1原始分</t>
  </si>
  <si>
    <t>发表论文、著作加分</t>
  </si>
  <si>
    <t>A</t>
  </si>
  <si>
    <t>知识产权加分</t>
  </si>
  <si>
    <t>B</t>
  </si>
  <si>
    <t>科技成果奖加分</t>
  </si>
  <si>
    <t>C</t>
  </si>
  <si>
    <t>主持的课题、基金加分</t>
  </si>
  <si>
    <t>E</t>
  </si>
  <si>
    <t>Z2原始分（A+B+C+E）（上限100）</t>
  </si>
  <si>
    <t>各类学科竞赛专业竞赛、获奖加分</t>
  </si>
  <si>
    <t>Z3</t>
  </si>
  <si>
    <t>Z3原始分（上限100）</t>
  </si>
  <si>
    <t>Z=0.X Z1+0.Y Z2+0.Z Z3</t>
  </si>
  <si>
    <t>郑倩倩</t>
  </si>
  <si>
    <t>园林植物与观赏园艺</t>
  </si>
  <si>
    <t>无</t>
  </si>
  <si>
    <t>学年课程成绩平均分</t>
  </si>
  <si>
    <t>SCI 二区期刊论文（一作）</t>
  </si>
  <si>
    <t>省立项校资助</t>
  </si>
  <si>
    <t>美丽中国行</t>
  </si>
  <si>
    <t>季亚欧</t>
  </si>
  <si>
    <t>SSCI一区期刊论文（二作，导师一作）</t>
  </si>
  <si>
    <t>“憧憬 美丽中国”艺术设计大赛金奖</t>
  </si>
  <si>
    <t>班长、美丽中国行</t>
  </si>
  <si>
    <t>郑栋</t>
  </si>
  <si>
    <t>国家植物新品种权第二作者</t>
  </si>
  <si>
    <t>中国国际大学生创新大赛铜奖团队排名第二</t>
  </si>
  <si>
    <t>心理委员、美丽中国行</t>
  </si>
  <si>
    <t>胡宏敏</t>
  </si>
  <si>
    <t>彭婕妤</t>
  </si>
  <si>
    <t>张茜茹</t>
  </si>
  <si>
    <t>梁宇翔</t>
  </si>
  <si>
    <t>李浙浙</t>
  </si>
  <si>
    <t>注：1、表中所填各项加分必须真实，所有科研成果及获奖情况要在研究生信息管理系统填报。
    2、请严格核实表中所填内容，上交此表前请个人、班主任、班级负责人签字确认；
    3、此表上交时，请按照最终综测成绩排名排序整理好。</t>
  </si>
  <si>
    <t xml:space="preserve">    3、经办人、班主任签字处：</t>
  </si>
  <si>
    <r>
      <t>风景园林学院</t>
    </r>
    <r>
      <rPr>
        <rFont val="Times New Roman"/>
        <family val="1"/>
        <b val="true"/>
        <sz val="16"/>
      </rPr>
      <t xml:space="preserve"> 2024-2025</t>
    </r>
    <r>
      <rPr>
        <rFont val="宋体"/>
        <charset val="-122"/>
        <family val="0"/>
        <b val="true"/>
        <sz val="16"/>
      </rPr>
      <t>学年（</t>
    </r>
    <r>
      <rPr>
        <rFont val="Times New Roman"/>
        <family val="1"/>
        <b val="true"/>
        <sz val="16"/>
      </rPr>
      <t xml:space="preserve"> 2241001  </t>
    </r>
    <r>
      <rPr>
        <rFont val="宋体"/>
        <charset val="-122"/>
        <family val="0"/>
        <b val="true"/>
        <sz val="16"/>
      </rPr>
      <t>）班综合素质测评汇总表</t>
    </r>
  </si>
  <si>
    <r>
      <t>姓</t>
    </r>
    <r>
      <rPr>
        <rFont val="Times New Roman"/>
        <family val="1"/>
        <sz val="12"/>
      </rPr>
      <t> </t>
    </r>
    <r>
      <rPr>
        <rFont val="宋体"/>
        <charset val="-122"/>
        <family val="0"/>
        <sz val="12"/>
      </rPr>
      <t>名</t>
    </r>
  </si>
  <si>
    <r>
      <t>德育分（</t>
    </r>
    <r>
      <rPr>
        <rFont val="Times New Roman"/>
        <family val="1"/>
        <b val="true"/>
        <sz val="12"/>
      </rPr>
      <t>D</t>
    </r>
    <r>
      <rPr>
        <rFont val="宋体"/>
        <charset val="-122"/>
        <family val="0"/>
        <b val="true"/>
        <sz val="12"/>
      </rPr>
      <t>）：基础分60</t>
    </r>
  </si>
  <si>
    <r>
      <t>智育分（</t>
    </r>
    <r>
      <rPr>
        <rFont val="Times New Roman"/>
        <family val="1"/>
        <b val="true"/>
        <sz val="12"/>
      </rPr>
      <t>Z</t>
    </r>
    <r>
      <rPr>
        <rFont val="宋体"/>
        <charset val="-122"/>
        <family val="0"/>
        <b val="true"/>
        <sz val="12"/>
      </rPr>
      <t>，满分100） Z=aZ1+bZ2+cZ3 （a+b+c=1)</t>
    </r>
  </si>
  <si>
    <r>
      <t>D</t>
    </r>
    <r>
      <rPr>
        <rFont val="宋体"/>
        <charset val="-122"/>
        <family val="0"/>
        <b val="true"/>
        <sz val="9"/>
      </rPr>
      <t>（上限</t>
    </r>
    <r>
      <rPr>
        <rFont val="Times New Roman"/>
        <family val="1"/>
        <b val="true"/>
        <sz val="9"/>
      </rPr>
      <t>100</t>
    </r>
    <r>
      <rPr>
        <rFont val="宋体"/>
        <charset val="-122"/>
        <family val="0"/>
        <b val="true"/>
        <sz val="9"/>
      </rPr>
      <t>）</t>
    </r>
  </si>
  <si>
    <r>
      <t>J</t>
    </r>
    <r>
      <rPr>
        <rFont val="宋体"/>
        <charset val="-122"/>
        <family val="0"/>
        <b val="true"/>
        <sz val="9"/>
      </rPr>
      <t>（上限</t>
    </r>
    <r>
      <rPr>
        <rFont val="Times New Roman"/>
        <family val="1"/>
        <b val="true"/>
        <sz val="9"/>
      </rPr>
      <t>100</t>
    </r>
    <r>
      <rPr>
        <rFont val="宋体"/>
        <charset val="-122"/>
        <family val="0"/>
        <b val="true"/>
        <sz val="9"/>
      </rPr>
      <t>）</t>
    </r>
  </si>
  <si>
    <r>
      <t>备注：综合总分</t>
    </r>
    <r>
      <rPr>
        <rFont val="Times New Roman"/>
        <family val="1"/>
        <b val="true"/>
        <color indexed="10"/>
        <sz val="10"/>
      </rPr>
      <t>S</t>
    </r>
    <r>
      <rPr>
        <rFont val="Times New Roman"/>
        <family val="1"/>
        <b val="true"/>
        <color indexed="10"/>
        <sz val="12"/>
      </rPr>
      <t xml:space="preserve">=0.05D+0.9Z+0.05J    </t>
    </r>
    <r>
      <rPr>
        <rFont val="宋体"/>
        <charset val="-122"/>
        <family val="0"/>
        <b val="true"/>
        <color indexed="10"/>
        <sz val="12"/>
      </rPr>
      <t>一年级：Z=0.6Z1＋0.2Z2（原始分，上限100）+0.2Z3（原始分，上限100）；二年级：Z=0.1 Z1+0.5Z2（原始分，上限100）+0.4Z3（原始分，上限100）</t>
    </r>
    <r>
      <rPr>
        <rFont val="宋体"/>
        <charset val="-122"/>
        <family val="0"/>
        <b val="true"/>
        <color indexed="10"/>
        <sz val="10"/>
      </rPr>
      <t>，Z2（原始分）=A+B+C+E(A：发表论文著作加分；B：知识产权加分；C：科技成果奖加分；E：主持课题、基金加分)</t>
    </r>
  </si>
</sst>
</file>

<file path=xl/styles.xml><?xml version="1.0" encoding="utf-8"?>
<styleSheet xmlns="http://schemas.openxmlformats.org/spreadsheetml/2006/main">
  <numFmts count="8">
    <numFmt numFmtId="300" formatCode="0.00_ "/>
    <numFmt numFmtId="301" formatCode="0.00_);[Red]\(0.00\)"/>
    <numFmt numFmtId="302" formatCode="General"/>
    <numFmt numFmtId="303" formatCode="0%"/>
    <numFmt numFmtId="304" formatCode="_ &quot;¥&quot;* #,##0_ ;_ &quot;¥&quot;* \-#,##0_ ;_ &quot;¥&quot;* &quot;-&quot;_ ;_ @_ "/>
    <numFmt numFmtId="305" formatCode="_ &quot;¥&quot;* #,##0.00_ ;_ &quot;¥&quot;* \-#,##0.00_ ;_ &quot;¥&quot;* &quot;-&quot;??_ ;_ @_ "/>
    <numFmt numFmtId="306" formatCode="_ * #,##0.00_ ;_ * \-#,##0.00_ ;_ * &quot;-&quot;??_ ;_ @_ "/>
    <numFmt numFmtId="307" formatCode="_ * #,##0_ ;_ * \-#,##0_ ;_ * &quot;-&quot;_ ;_ @_ "/>
  </numFmts>
  <fonts count="32">
    <font>
      <name val="宋体"/>
      <charset val="-122"/>
      <family val="0"/>
      <sz val="12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-122"/>
      <family val="0"/>
      <b val="true"/>
      <sz val="16"/>
    </font>
    <font>
      <name val="宋体"/>
      <charset val="-122"/>
      <family val="0"/>
      <b val="true"/>
      <sz val="12"/>
    </font>
    <font>
      <name val="宋体"/>
      <charset val="-122"/>
      <family val="0"/>
      <b val="true"/>
      <sz val="11"/>
    </font>
    <font>
      <name val="宋体"/>
      <charset val="-122"/>
      <family val="0"/>
      <sz val="10"/>
    </font>
    <font>
      <name val="Times New Roman"/>
      <family val="1"/>
      <sz val="10"/>
    </font>
    <font>
      <name val="宋体"/>
      <charset val="-122"/>
      <family val="0"/>
      <b val="true"/>
      <sz val="10"/>
    </font>
    <font>
      <name val="宋体"/>
      <charset val="-122"/>
      <family val="0"/>
      <sz val="11"/>
    </font>
    <font>
      <name val="宋体"/>
      <charset val="-122"/>
      <family val="0"/>
      <b val="true"/>
      <color rgb="FFFF0000"/>
      <sz val="10"/>
    </font>
    <font>
      <name val="宋体"/>
      <charset val="-122"/>
      <family val="0"/>
      <b val="true"/>
      <color rgb="FFFF0000"/>
      <sz val="12"/>
    </font>
    <font>
      <name val="宋体"/>
      <charset val="-122"/>
      <family val="0"/>
      <sz val="12"/>
    </font>
    <font>
      <name val="宋体"/>
      <charset val="-122"/>
      <family val="0"/>
      <color theme="1"/>
      <sz val="11"/>
    </font>
    <font>
      <name val="宋体"/>
      <charset val="-122"/>
      <family val="0"/>
      <color theme="0"/>
      <sz val="11"/>
    </font>
    <font>
      <name val="宋体"/>
      <charset val="-122"/>
      <family val="0"/>
      <b val="true"/>
      <color theme="3"/>
      <sz val="18"/>
    </font>
    <font>
      <name val="宋体"/>
      <charset val="-122"/>
      <family val="0"/>
      <b val="true"/>
      <color theme="3"/>
      <sz val="13"/>
    </font>
    <font>
      <name val="宋体"/>
      <charset val="-122"/>
      <family val="0"/>
      <b val="true"/>
      <color theme="3"/>
      <sz val="15"/>
    </font>
    <font>
      <name val="宋体"/>
      <charset val="-122"/>
      <family val="0"/>
      <color rgb="FF0000FF"/>
      <sz val="11"/>
      <u/>
    </font>
    <font>
      <name val="宋体"/>
      <charset val="-122"/>
      <family val="0"/>
      <b val="true"/>
      <color theme="3"/>
      <sz val="11"/>
    </font>
    <font>
      <name val="宋体"/>
      <charset val="-122"/>
      <family val="0"/>
      <color rgb="FF800080"/>
      <sz val="11"/>
      <u/>
    </font>
    <font>
      <name val="宋体"/>
      <charset val="-122"/>
      <family val="0"/>
      <color rgb="FF9C0006"/>
      <sz val="11"/>
    </font>
    <font>
      <name val="宋体"/>
      <charset val="-122"/>
      <family val="0"/>
      <i val="true"/>
      <color rgb="FF7F7F7F"/>
      <sz val="11"/>
    </font>
    <font>
      <name val="宋体"/>
      <charset val="-122"/>
      <family val="0"/>
      <color rgb="FFFF0000"/>
      <sz val="11"/>
    </font>
    <font>
      <name val="宋体"/>
      <charset val="-122"/>
      <family val="0"/>
      <b val="true"/>
      <color theme="0"/>
      <sz val="11"/>
    </font>
    <font>
      <name val="宋体"/>
      <charset val="-122"/>
      <family val="0"/>
      <b val="true"/>
      <color rgb="FFFA7D00"/>
      <sz val="11"/>
    </font>
    <font>
      <name val="宋体"/>
      <charset val="-122"/>
      <family val="0"/>
      <b val="true"/>
      <color theme="1"/>
      <sz val="11"/>
    </font>
    <font>
      <name val="宋体"/>
      <charset val="-122"/>
      <family val="0"/>
      <color rgb="FF006100"/>
      <sz val="11"/>
    </font>
    <font>
      <name val="宋体"/>
      <charset val="-122"/>
      <family val="0"/>
      <color rgb="FFFA7D00"/>
      <sz val="11"/>
    </font>
    <font>
      <name val="宋体"/>
      <charset val="-122"/>
      <family val="0"/>
      <color rgb="FF9C6500"/>
      <sz val="11"/>
    </font>
    <font>
      <name val="宋体"/>
      <charset val="-122"/>
      <family val="0"/>
      <b val="true"/>
      <color rgb="FF3F3F3F"/>
      <sz val="11"/>
    </font>
    <font>
      <name val="宋体"/>
      <charset val="-122"/>
      <family val="0"/>
      <color rgb="FF3F3F76"/>
      <sz val="1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/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>
        <color rgb="FF000000"/>
      </right>
      <top style="thin">
        <color auto="true"/>
      </top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</border>
    <border>
      <left style="thin">
        <color auto="true"/>
      </left>
      <right>
        <color rgb="FF000000"/>
      </right>
      <top style="thin">
        <color auto="true"/>
      </top>
      <bottom>
        <color rgb="FF000000"/>
      </bottom>
    </border>
    <border>
      <left style="thin">
        <color rgb="FF000000"/>
      </left>
      <right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rgb="FF000000"/>
      </left>
      <right>
        <color rgb="FF000000"/>
      </right>
      <top>
        <color rgb="FF000000"/>
      </top>
      <bottom style="thick">
        <color theme="4" tint="0.49998"/>
      </bottom>
    </border>
    <border>
      <left>
        <color rgb="FF000000"/>
      </left>
      <right>
        <color rgb="FF000000"/>
      </right>
      <top>
        <color rgb="FF000000"/>
      </top>
      <bottom style="thick">
        <color theme="4"/>
      </bottom>
    </border>
    <border>
      <left>
        <color rgb="FF000000"/>
      </left>
      <right>
        <color rgb="FF000000"/>
      </right>
      <top>
        <color rgb="FF000000"/>
      </top>
      <bottom style="medium">
        <color theme="4" tint="0.39998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>
        <color rgb="FF000000"/>
      </left>
      <right>
        <color rgb="FF000000"/>
      </right>
      <top style="thin">
        <color theme="4"/>
      </top>
      <bottom style="double">
        <color theme="4"/>
      </bottom>
    </border>
    <border>
      <left>
        <color rgb="FF000000"/>
      </left>
      <right>
        <color rgb="FF000000"/>
      </right>
      <top>
        <color rgb="FF000000"/>
      </top>
      <bottom style="double">
        <color rgb="FFFF8001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</borders>
  <cellStyleXfs>
    <xf numFmtId="302" fontId="12" fillId="0" borderId="5" xfId="0">
      <alignment vertical="center"/>
      <protection/>
    </xf>
    <xf numFmtId="302" fontId="13" fillId="4" borderId="5" xfId="0" applyNumberFormat="false" applyBorder="false" applyAlignment="false" applyProtection="false"/>
    <xf numFmtId="302" fontId="13" fillId="5" borderId="5" xfId="0" applyNumberFormat="false" applyBorder="false" applyAlignment="false" applyProtection="false"/>
    <xf numFmtId="302" fontId="14" fillId="6" borderId="5" xfId="0" applyNumberFormat="false" applyBorder="false" applyAlignment="false" applyProtection="false"/>
    <xf numFmtId="302" fontId="12" fillId="3" borderId="5" xfId="0" applyNumberFormat="false" applyFont="false" applyFill="false" applyBorder="false" applyProtection="false">
      <alignment vertical="center"/>
    </xf>
    <xf numFmtId="302" fontId="14" fillId="7" borderId="5" xfId="0" applyNumberFormat="false" applyBorder="false" applyAlignment="false" applyProtection="false"/>
    <xf numFmtId="302" fontId="13" fillId="8" borderId="5" xfId="0" applyNumberFormat="false" applyBorder="false" applyAlignment="false" applyProtection="false"/>
    <xf numFmtId="302" fontId="14" fillId="9" borderId="5" xfId="0" applyNumberFormat="false" applyBorder="false" applyAlignment="false" applyProtection="false"/>
    <xf numFmtId="302" fontId="13" fillId="10" borderId="5" xfId="0" applyNumberFormat="false" applyBorder="false" applyAlignment="false" applyProtection="false"/>
    <xf numFmtId="302" fontId="14" fillId="11" borderId="5" xfId="0" applyNumberFormat="false" applyBorder="false" applyAlignment="false" applyProtection="false"/>
    <xf numFmtId="302" fontId="13" fillId="12" borderId="5" xfId="0" applyNumberFormat="false" applyBorder="false" applyAlignment="false" applyProtection="false"/>
    <xf numFmtId="302" fontId="12" fillId="13" borderId="6" xfId="0" applyNumberFormat="false" applyFont="false" applyAlignment="false" applyProtection="false"/>
    <xf numFmtId="302" fontId="13" fillId="14" borderId="5" xfId="0" applyNumberFormat="false" applyBorder="false" applyAlignment="false" applyProtection="false"/>
    <xf numFmtId="302" fontId="14" fillId="15" borderId="5" xfId="0" applyNumberFormat="false" applyBorder="false" applyAlignment="false" applyProtection="false"/>
    <xf numFmtId="302" fontId="14" fillId="16" borderId="5" xfId="0" applyNumberFormat="false" applyBorder="false" applyAlignment="false" applyProtection="false"/>
    <xf numFmtId="302" fontId="13" fillId="17" borderId="5" xfId="0" applyNumberFormat="false" applyBorder="false" applyAlignment="false" applyProtection="false"/>
    <xf numFmtId="302" fontId="13" fillId="18" borderId="5" xfId="0" applyNumberFormat="false" applyBorder="false" applyAlignment="false" applyProtection="false"/>
    <xf numFmtId="302" fontId="14" fillId="19" borderId="5" xfId="0" applyNumberFormat="false" applyBorder="false" applyAlignment="false" applyProtection="false"/>
    <xf numFmtId="302" fontId="14" fillId="20" borderId="5" xfId="0" applyNumberFormat="false" applyBorder="false" applyAlignment="false" applyProtection="false"/>
    <xf numFmtId="303" fontId="12" fillId="3" borderId="5" xfId="0" applyFont="false" applyFill="false" applyBorder="false" applyAlignment="false" applyProtection="false"/>
    <xf numFmtId="302" fontId="15" fillId="3" borderId="5" xfId="0" applyNumberFormat="false" applyFill="false" applyBorder="false" applyAlignment="false" applyProtection="false"/>
    <xf numFmtId="302" fontId="16" fillId="3" borderId="7" xfId="0" applyNumberFormat="false" applyFill="false" applyAlignment="false" applyProtection="false"/>
    <xf numFmtId="304" fontId="12" fillId="3" borderId="5" xfId="0" applyFont="false" applyFill="false" applyBorder="false" applyAlignment="false" applyProtection="false"/>
    <xf numFmtId="302" fontId="14" fillId="21" borderId="5" xfId="0" applyNumberFormat="false" applyBorder="false" applyAlignment="false" applyProtection="false"/>
    <xf numFmtId="302" fontId="14" fillId="22" borderId="5" xfId="0" applyNumberFormat="false" applyBorder="false" applyAlignment="false" applyProtection="false"/>
    <xf numFmtId="305" fontId="12" fillId="3" borderId="5" xfId="0" applyFont="false" applyFill="false" applyBorder="false" applyAlignment="false" applyProtection="false"/>
    <xf numFmtId="306" fontId="12" fillId="3" borderId="5" xfId="0" applyFont="false" applyFill="false" applyBorder="false" applyAlignment="false" applyProtection="false"/>
    <xf numFmtId="302" fontId="14" fillId="23" borderId="5" xfId="0" applyNumberFormat="false" applyBorder="false" applyAlignment="false" applyProtection="false"/>
    <xf numFmtId="302" fontId="17" fillId="3" borderId="8" xfId="0" applyNumberFormat="false" applyFill="false" applyAlignment="false" applyProtection="false"/>
    <xf numFmtId="307" fontId="12" fillId="3" borderId="5" xfId="0" applyFont="false" applyFill="false" applyBorder="false" applyAlignment="false" applyProtection="false"/>
    <xf numFmtId="302" fontId="18" fillId="3" borderId="5" xfId="0" applyNumberFormat="false" applyFill="false" applyBorder="false" applyAlignment="false" applyProtection="false"/>
    <xf numFmtId="302" fontId="19" fillId="3" borderId="9" xfId="0" applyNumberFormat="false" applyFill="false" applyAlignment="false" applyProtection="false"/>
    <xf numFmtId="302" fontId="20" fillId="3" borderId="5" xfId="0" applyNumberFormat="false" applyFill="false" applyBorder="false" applyAlignment="false" applyProtection="false"/>
    <xf numFmtId="302" fontId="19" fillId="3" borderId="5" xfId="0" applyNumberFormat="false" applyFill="false" applyBorder="false" applyAlignment="false" applyProtection="false"/>
    <xf numFmtId="302" fontId="21" fillId="24" borderId="5" xfId="0" applyNumberFormat="false" applyBorder="false" applyAlignment="false" applyProtection="false"/>
    <xf numFmtId="302" fontId="22" fillId="3" borderId="5" xfId="0" applyNumberFormat="false" applyFill="false" applyBorder="false" applyAlignment="false" applyProtection="false"/>
    <xf numFmtId="302" fontId="23" fillId="3" borderId="5" xfId="0" applyNumberFormat="false" applyFill="false" applyBorder="false" applyAlignment="false" applyProtection="false"/>
    <xf numFmtId="302" fontId="24" fillId="25" borderId="10" xfId="0" applyNumberFormat="false" applyAlignment="false" applyProtection="false"/>
    <xf numFmtId="302" fontId="13" fillId="26" borderId="5" xfId="0" applyNumberFormat="false" applyBorder="false" applyAlignment="false" applyProtection="false"/>
    <xf numFmtId="302" fontId="25" fillId="27" borderId="11" xfId="0" applyNumberFormat="false" applyAlignment="false" applyProtection="false"/>
    <xf numFmtId="302" fontId="13" fillId="28" borderId="5" xfId="0" applyNumberFormat="false" applyBorder="false" applyAlignment="false" applyProtection="false"/>
    <xf numFmtId="302" fontId="26" fillId="3" borderId="12" xfId="0" applyNumberFormat="false" applyFill="false" applyAlignment="false" applyProtection="false"/>
    <xf numFmtId="302" fontId="13" fillId="29" borderId="5" xfId="0" applyNumberFormat="false" applyBorder="false" applyAlignment="false" applyProtection="false"/>
    <xf numFmtId="302" fontId="27" fillId="30" borderId="5" xfId="0" applyNumberFormat="false" applyBorder="false" applyAlignment="false" applyProtection="false"/>
    <xf numFmtId="302" fontId="13" fillId="31" borderId="5" xfId="0" applyNumberFormat="false" applyBorder="false" applyAlignment="false" applyProtection="false"/>
    <xf numFmtId="302" fontId="14" fillId="32" borderId="5" xfId="0" applyNumberFormat="false" applyBorder="false" applyAlignment="false" applyProtection="false"/>
    <xf numFmtId="302" fontId="28" fillId="3" borderId="13" xfId="0" applyNumberFormat="false" applyFill="false" applyAlignment="false" applyProtection="false"/>
    <xf numFmtId="302" fontId="29" fillId="33" borderId="5" xfId="0" applyNumberFormat="false" applyBorder="false" applyAlignment="false" applyProtection="false"/>
    <xf numFmtId="302" fontId="30" fillId="27" borderId="14" xfId="0" applyNumberFormat="false" applyAlignment="false" applyProtection="false"/>
    <xf numFmtId="302" fontId="31" fillId="34" borderId="11" xfId="0" applyNumberFormat="false" applyAlignment="false" applyProtection="false"/>
  </cellStyleXfs>
  <cellXfs count="32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2" fontId="3" fillId="0" borderId="5" xfId="0" applyFont="true" applyAlignment="true">
      <alignment horizontal="center" vertical="center"/>
      <protection/>
    </xf>
    <xf numFmtId="302" fontId="3" fillId="3" borderId="5" xfId="4" applyFont="true" applyProtection="true">
      <alignment vertical="center"/>
      <protection/>
    </xf>
    <xf numFmtId="10" fontId="4" fillId="0" borderId="1" xfId="0" applyNumberFormat="true" applyFont="true" applyBorder="true" applyAlignment="true">
      <alignment horizontal="center" vertical="center" wrapText="true"/>
      <protection/>
    </xf>
    <xf numFmtId="10" fontId="4" fillId="0" borderId="2" xfId="0" applyNumberFormat="true" applyFont="true" applyBorder="true" applyAlignment="true">
      <alignment horizontal="center" vertical="center" wrapText="true"/>
      <protection/>
    </xf>
    <xf numFmtId="10" fontId="5" fillId="0" borderId="2" xfId="0" applyNumberFormat="true" applyFont="true" applyBorder="true" applyAlignment="true">
      <alignment horizontal="center" vertical="center" wrapText="true"/>
      <protection/>
    </xf>
    <xf numFmtId="10" fontId="4" fillId="3" borderId="2" xfId="4" applyNumberFormat="true" applyFont="true" applyBorder="true" applyAlignment="true" applyProtection="true">
      <alignment vertical="center" wrapText="true"/>
      <protection/>
    </xf>
    <xf numFmtId="10" fontId="4" fillId="0" borderId="3" xfId="0" applyNumberFormat="true" applyFont="true" applyBorder="true" applyAlignment="true">
      <alignment horizontal="center" vertical="center" wrapText="true"/>
      <protection/>
    </xf>
    <xf numFmtId="302" fontId="6" fillId="0" borderId="2" xfId="0" applyFont="true" applyBorder="true" applyAlignment="true">
      <alignment horizontal="center" vertical="center" wrapText="true"/>
      <protection/>
    </xf>
    <xf numFmtId="302" fontId="7" fillId="0" borderId="2" xfId="0" applyFont="true" applyBorder="true" applyAlignment="true">
      <alignment horizontal="center" vertical="center" wrapText="true"/>
      <protection/>
    </xf>
    <xf numFmtId="302" fontId="8" fillId="0" borderId="2" xfId="0" applyFont="true" applyBorder="true" applyAlignment="true">
      <alignment horizontal="center" vertical="center" wrapText="true"/>
      <protection/>
    </xf>
    <xf numFmtId="302" fontId="12" fillId="0" borderId="4" xfId="0" applyBorder="true" applyAlignment="true">
      <alignment horizontal="center" vertical="center" wrapText="true"/>
      <protection/>
    </xf>
    <xf numFmtId="1" fontId="9" fillId="0" borderId="2" xfId="0" applyNumberFormat="true" applyFont="true" applyBorder="true" applyAlignment="true">
      <alignment horizontal="center" vertical="center"/>
      <protection/>
    </xf>
    <xf numFmtId="49" fontId="6" fillId="0" borderId="2" xfId="0" applyNumberFormat="true" applyFont="true" applyBorder="true" applyAlignment="true">
      <alignment horizontal="center" vertical="center" wrapText="true"/>
      <protection/>
    </xf>
    <xf numFmtId="302" fontId="12" fillId="0" borderId="2" xfId="0" applyBorder="true" applyAlignment="true">
      <alignment horizontal="center" vertical="center" wrapText="true"/>
      <protection/>
    </xf>
    <xf numFmtId="300" fontId="12" fillId="0" borderId="2" xfId="0" applyNumberFormat="true" applyBorder="true" applyAlignment="true">
      <alignment horizontal="center" vertical="center" wrapText="true"/>
      <protection/>
    </xf>
    <xf numFmtId="301" fontId="6" fillId="0" borderId="2" xfId="0" applyNumberFormat="true" applyFont="true" applyBorder="true" applyAlignment="true">
      <alignment horizontal="center" vertical="center" wrapText="true"/>
      <protection/>
    </xf>
    <xf numFmtId="302" fontId="9" fillId="0" borderId="2" xfId="0" applyFont="true" applyBorder="true" applyAlignment="true">
      <alignment horizontal="center" vertical="center" wrapText="true"/>
      <protection/>
    </xf>
    <xf numFmtId="302" fontId="12" fillId="0" borderId="5" xfId="0" applyAlignment="true">
      <alignment vertical="center" wrapText="true"/>
      <protection/>
    </xf>
    <xf numFmtId="302" fontId="10" fillId="2" borderId="5" xfId="0" applyFont="true" applyFill="true" applyAlignment="true">
      <alignment horizontal="left" vertical="center" wrapText="true"/>
      <protection/>
    </xf>
    <xf numFmtId="302" fontId="11" fillId="2" borderId="5" xfId="0" applyFont="true" applyFill="true" applyAlignment="true">
      <alignment horizontal="left" vertical="center" wrapText="true"/>
      <protection/>
    </xf>
    <xf numFmtId="302" fontId="11" fillId="2" borderId="5" xfId="0" applyFont="true" applyFill="true" applyAlignment="true">
      <alignment horizontal="left" vertical="center"/>
      <protection/>
    </xf>
    <xf numFmtId="302" fontId="12" fillId="0" borderId="5" xfId="0">
      <alignment vertical="center"/>
      <protection/>
    </xf>
    <xf numFmtId="301" fontId="12" fillId="0" borderId="5" xfId="0" applyNumberFormat="true" applyAlignment="true">
      <alignment vertical="center" wrapText="true"/>
      <protection/>
    </xf>
    <xf numFmtId="302" fontId="4" fillId="3" borderId="5" xfId="0" applyNumberFormat="true" applyFont="true" applyFill="true" applyBorder="true" applyAlignment="true">
      <alignment vertical="center"/>
      <protection/>
    </xf>
    <xf numFmtId="302" fontId="6" fillId="3" borderId="5" xfId="0" applyNumberFormat="true" applyFont="true" applyFill="true" applyBorder="true" applyAlignment="true">
      <alignment vertical="center" wrapText="true"/>
      <protection/>
    </xf>
    <xf numFmtId="302" fontId="12" fillId="3" borderId="5" xfId="0" applyNumberFormat="true" applyFill="true" applyBorder="true" applyAlignment="true">
      <alignment vertical="center"/>
      <protection/>
    </xf>
    <xf numFmtId="302" fontId="12" fillId="3" borderId="5" xfId="0" applyNumberFormat="true" applyFill="true" applyBorder="true" applyAlignment="true">
      <alignment vertical="center" wrapText="true"/>
      <protection/>
    </xf>
    <xf numFmtId="301" fontId="12" fillId="3" borderId="5" xfId="0" applyNumberFormat="true" applyFill="true" applyBorder="true" applyAlignment="true">
      <alignment vertical="center" wrapText="true"/>
      <protection/>
    </xf>
  </cellXfs>
  <cellStyles>
    <cellStyle name="Normal" xfId="0" builtinId="0"/>
    <cellStyle name="20% - 着色 6" xfId="1"/>
    <cellStyle name="40% - 着色 1" xfId="2"/>
    <cellStyle name="着色 2" xfId="3"/>
    <cellStyle name="@ET_Style?div.section0" xfId="4"/>
    <cellStyle name="着色 3" xfId="5"/>
    <cellStyle name="20% - 着色 1" xfId="6"/>
    <cellStyle name="着色 4" xfId="7"/>
    <cellStyle name="20% - 着色 2" xfId="8"/>
    <cellStyle name="着色 5" xfId="9"/>
    <cellStyle name="20% - 着色 4" xfId="10"/>
    <cellStyle name="注释" xfId="11"/>
    <cellStyle name="20% - 着色 3" xfId="12"/>
    <cellStyle name="着色 6" xfId="13"/>
    <cellStyle name="着色 1" xfId="14"/>
    <cellStyle name="20% - 着色 5" xfId="15"/>
    <cellStyle name="40% - 着色 5" xfId="16"/>
    <cellStyle name="60% - 着色 2" xfId="17"/>
    <cellStyle name="60% - 着色 4" xfId="18"/>
    <cellStyle name="Percent" xfId="19" builtinId="5"/>
    <cellStyle name="标题" xfId="20"/>
    <cellStyle name="标题 2" xfId="21"/>
    <cellStyle name="Currency [0]" xfId="22" builtinId="7"/>
    <cellStyle name="60% - 着色 3" xfId="23"/>
    <cellStyle name="60% - 着色 6" xfId="24"/>
    <cellStyle name="Currency" xfId="25" builtinId="4"/>
    <cellStyle name="Comma" xfId="26" builtinId="3"/>
    <cellStyle name="60% - 着色 5" xfId="27"/>
    <cellStyle name="标题 1" xfId="28"/>
    <cellStyle name="Comma [0]" xfId="29" builtinId="6"/>
    <cellStyle name="Hyperlink" xfId="30" builtinId="8"/>
    <cellStyle name="标题 3" xfId="31"/>
    <cellStyle name="Followed Hyperlink" xfId="32" builtinId="9"/>
    <cellStyle name="标题 4" xfId="33"/>
    <cellStyle name="差" xfId="34"/>
    <cellStyle name="解释性文本" xfId="35"/>
    <cellStyle name="警告文本" xfId="36"/>
    <cellStyle name="检查单元格" xfId="37"/>
    <cellStyle name="40% - 着色 4" xfId="38"/>
    <cellStyle name="计算" xfId="39"/>
    <cellStyle name="40% - 着色 3" xfId="40"/>
    <cellStyle name="汇总" xfId="41"/>
    <cellStyle name="40% - 着色 2" xfId="42"/>
    <cellStyle name="好" xfId="43"/>
    <cellStyle name="40% - 着色 6" xfId="44"/>
    <cellStyle name="60% - 着色 1" xfId="45"/>
    <cellStyle name="链接单元格" xfId="46"/>
    <cellStyle name="适中" xfId="47"/>
    <cellStyle name="输出" xfId="48"/>
    <cellStyle name="输入" xfId="49"/>
  </cellStyles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/>
  <dimension ref="AB19"/>
  <sheetViews>
    <sheetView showGridLines="true" tabSelected="false" topLeftCell="A1" zoomScale="78" zoomScaleNormal="78" zoomScaleSheetLayoutView="100" workbookViewId="0"/>
  </sheetViews>
  <sheetFormatPr defaultColWidth="11" defaultRowHeight="15.75"/>
  <cols>
    <col min="1" max="1" width="7" style="29"/>
    <col min="2" max="2" width="6.875" style="29" bestFit="true"/>
    <col min="3" max="3" width="10.5" style="29" bestFit="true"/>
    <col min="4" max="4" width="18.375" style="29" bestFit="true"/>
    <col min="5" max="5" width="3.25" style="30" bestFit="true"/>
    <col min="6" max="6" width="2.375" style="30" bestFit="true"/>
    <col min="7" max="7" width="3.625" style="30" bestFit="true"/>
    <col min="8" max="8" width="18.375" style="30" bestFit="true"/>
    <col min="9" max="9" width="7.75" style="30" bestFit="true"/>
    <col min="10" max="10" width="12.5" style="30" bestFit="true"/>
    <col min="11" max="11" width="3.25" style="30" bestFit="true"/>
    <col min="12" max="12" width="12.5" style="30" bestFit="true"/>
    <col min="13" max="13" width="4.16016" style="30" bestFit="true" customWidth="true"/>
    <col min="14" max="14" width="3.25" style="30" bestFit="true"/>
    <col min="15" max="15" width="2.375" style="30" bestFit="true"/>
    <col min="16" max="16" width="12.5" style="30" bestFit="true"/>
    <col min="17" max="17" width="3.25" style="30" bestFit="true"/>
    <col min="18" max="18" width="3.625" style="30" bestFit="true"/>
    <col min="19" max="19" width="20.5" style="30" bestFit="true"/>
    <col min="20" max="21" width="3.625" style="30" bestFit="true"/>
    <col min="22" max="22" width="7.75" style="30" bestFit="true"/>
    <col min="23" max="23" width="12.5" style="30" bestFit="true"/>
    <col min="24" max="24" width="3.625" style="30" bestFit="true"/>
    <col min="25" max="25" width="7.75" style="31" bestFit="true"/>
    <col min="26" max="27" width="10.125" style="30"/>
    <col min="28" max="28" width="10.125" style="30"/>
  </cols>
  <sheetData>
    <row r="1" spans="1:27" ht="27" customHeight="true">
      <c r="A1" s="4" t="s">
        <v>48</v>
      </c>
      <c r="B1" s="5" t="s"/>
      <c r="C1" s="5" t="s"/>
      <c r="D1" s="5" t="s"/>
      <c r="E1" s="5" t="s"/>
      <c r="F1" s="5" t="s"/>
      <c r="G1" s="5" t="s"/>
      <c r="H1" s="5" t="s"/>
      <c r="I1" s="5" t="s"/>
      <c r="J1" s="5" t="s"/>
      <c r="K1" s="5" t="s"/>
      <c r="L1" s="5" t="s"/>
      <c r="M1" s="5" t="s"/>
      <c r="N1" s="5" t="s"/>
      <c r="O1" s="5" t="s"/>
      <c r="P1" s="5" t="s"/>
      <c r="Q1" s="5" t="s"/>
      <c r="R1" s="5" t="s"/>
      <c r="S1" s="5" t="s"/>
      <c r="T1" s="5" t="s"/>
      <c r="U1" s="5" t="s"/>
      <c r="V1" s="5" t="s"/>
      <c r="W1" s="5" t="s"/>
      <c r="X1" s="5" t="s"/>
      <c r="Y1" s="5" t="s"/>
      <c r="Z1" s="5" t="s"/>
      <c r="AA1" s="5" t="s"/>
    </row>
    <row r="2" spans="1:28" s="27" customFormat="true" ht="32.1" customHeight="true">
      <c r="A2" s="6" t="s">
        <v>1</v>
      </c>
      <c r="B2" s="7" t="s">
        <v>49</v>
      </c>
      <c r="C2" s="7" t="s">
        <v>2</v>
      </c>
      <c r="D2" s="7" t="s">
        <v>3</v>
      </c>
      <c r="E2" s="8" t="s">
        <v>50</v>
      </c>
      <c r="F2" s="8" t="s"/>
      <c r="G2" s="9" t="s"/>
      <c r="H2" s="8" t="s">
        <v>51</v>
      </c>
      <c r="I2" s="9" t="s"/>
      <c r="J2" s="9" t="s"/>
      <c r="K2" s="9" t="s"/>
      <c r="L2" s="9" t="s"/>
      <c r="M2" s="9" t="s"/>
      <c r="N2" s="9" t="s"/>
      <c r="O2" s="9" t="s"/>
      <c r="P2" s="9" t="s"/>
      <c r="Q2" s="9" t="s"/>
      <c r="R2" s="9" t="s"/>
      <c r="S2" s="9" t="s"/>
      <c r="T2" s="9" t="s"/>
      <c r="U2" s="9" t="s"/>
      <c r="V2" s="9" t="s"/>
      <c r="W2" s="8" t="s">
        <v>4</v>
      </c>
      <c r="X2" s="9" t="s"/>
      <c r="Y2" s="7" t="s">
        <v>5</v>
      </c>
      <c r="Z2" s="7" t="s">
        <v>6</v>
      </c>
      <c r="AA2" s="7" t="s">
        <v>7</v>
      </c>
      <c r="AB2" s="7" t="s">
        <v>8</v>
      </c>
    </row>
    <row r="3" spans="1:28" ht="43.5" customHeight="true">
      <c r="A3" s="10" t="s"/>
      <c r="B3" s="7" t="s"/>
      <c r="C3" s="7" t="s"/>
      <c r="D3" s="7" t="s"/>
      <c r="E3" s="11" t="s">
        <v>9</v>
      </c>
      <c r="F3" s="11" t="s">
        <v>10</v>
      </c>
      <c r="G3" s="12" t="s">
        <v>52</v>
      </c>
      <c r="H3" s="11" t="s">
        <v>11</v>
      </c>
      <c r="I3" s="13" t="s">
        <v>12</v>
      </c>
      <c r="J3" s="11" t="s">
        <v>13</v>
      </c>
      <c r="K3" s="11" t="s">
        <v>14</v>
      </c>
      <c r="L3" s="11" t="s">
        <v>15</v>
      </c>
      <c r="M3" s="11" t="s">
        <v>16</v>
      </c>
      <c r="N3" s="11" t="s">
        <v>17</v>
      </c>
      <c r="O3" s="11" t="s">
        <v>18</v>
      </c>
      <c r="P3" s="11" t="s">
        <v>19</v>
      </c>
      <c r="Q3" s="11" t="s">
        <v>20</v>
      </c>
      <c r="R3" s="13" t="s">
        <v>21</v>
      </c>
      <c r="S3" s="11" t="s">
        <v>22</v>
      </c>
      <c r="T3" s="11" t="s">
        <v>23</v>
      </c>
      <c r="U3" s="13" t="s">
        <v>24</v>
      </c>
      <c r="V3" s="11" t="s">
        <v>25</v>
      </c>
      <c r="W3" s="11" t="s">
        <v>11</v>
      </c>
      <c r="X3" s="12" t="s">
        <v>53</v>
      </c>
      <c r="Y3" s="7" t="s"/>
      <c r="Z3" s="7" t="s"/>
      <c r="AA3" s="7" t="s"/>
      <c r="AB3" s="7" t="s"/>
    </row>
    <row r="4" spans="1:28" ht="28.8">
      <c r="A4" s="14">
        <v>1</v>
      </c>
      <c r="B4" s="15" t="s">
        <v>26</v>
      </c>
      <c r="C4" s="16">
        <v>2241000190</v>
      </c>
      <c r="D4" s="11" t="s">
        <v>27</v>
      </c>
      <c r="E4" s="11" t="s">
        <v>28</v>
      </c>
      <c r="F4" s="11">
        <v>0</v>
      </c>
      <c r="G4" s="17">
        <v>60</v>
      </c>
      <c r="H4" s="11" t="s">
        <v>29</v>
      </c>
      <c r="I4" s="18">
        <v>92.78</v>
      </c>
      <c r="J4" s="11" t="s">
        <v>30</v>
      </c>
      <c r="K4" s="11">
        <v>30</v>
      </c>
      <c r="L4" s="11" t="s">
        <v>28</v>
      </c>
      <c r="M4" s="11">
        <v>0</v>
      </c>
      <c r="N4" s="11" t="s">
        <v>28</v>
      </c>
      <c r="O4" s="11">
        <v>0</v>
      </c>
      <c r="P4" s="11" t="s">
        <v>31</v>
      </c>
      <c r="Q4" s="11">
        <v>15</v>
      </c>
      <c r="R4" s="17">
        <f>=K4+M4+O4+Q4</f>
        <v>45</v>
      </c>
      <c r="S4" s="11" t="s">
        <v>28</v>
      </c>
      <c r="T4" s="11">
        <v>0</v>
      </c>
      <c r="U4" s="17">
        <v>0</v>
      </c>
      <c r="V4" s="17">
        <f>=0.6*I4+0.2*R4+0.2*U4</f>
        <v>64.668</v>
      </c>
      <c r="W4" s="11" t="s">
        <v>32</v>
      </c>
      <c r="X4" s="17">
        <v>7</v>
      </c>
      <c r="Y4" s="19">
        <f>=0.05*G4+0.9*V4+0.05*X4</f>
        <v>61.5512</v>
      </c>
      <c r="Z4" s="14">
        <v>1</v>
      </c>
      <c r="AA4" s="14">
        <v>1</v>
      </c>
      <c r="AB4" s="20" t="s"/>
    </row>
    <row r="5" spans="1:28" ht="43.2">
      <c r="A5" s="14">
        <v>2</v>
      </c>
      <c r="B5" s="15" t="s">
        <v>33</v>
      </c>
      <c r="C5" s="11">
        <v>2241000189</v>
      </c>
      <c r="D5" s="11" t="s">
        <v>27</v>
      </c>
      <c r="E5" s="11" t="s">
        <v>28</v>
      </c>
      <c r="F5" s="11">
        <v>0</v>
      </c>
      <c r="G5" s="17">
        <v>60</v>
      </c>
      <c r="H5" s="11" t="s">
        <v>29</v>
      </c>
      <c r="I5" s="18">
        <v>86.88</v>
      </c>
      <c r="J5" s="11" t="s">
        <v>34</v>
      </c>
      <c r="K5" s="11">
        <v>30</v>
      </c>
      <c r="L5" s="11" t="s">
        <v>28</v>
      </c>
      <c r="M5" s="11">
        <v>0</v>
      </c>
      <c r="N5" s="11" t="s">
        <v>28</v>
      </c>
      <c r="O5" s="11">
        <v>0</v>
      </c>
      <c r="P5" s="11" t="s">
        <v>28</v>
      </c>
      <c r="Q5" s="11">
        <v>0</v>
      </c>
      <c r="R5" s="17">
        <f>=K5+M5+O5+Q5</f>
        <v>30</v>
      </c>
      <c r="S5" s="11" t="s">
        <v>35</v>
      </c>
      <c r="T5" s="11">
        <v>4</v>
      </c>
      <c r="U5" s="17">
        <v>4</v>
      </c>
      <c r="V5" s="17">
        <f>=0.6*I5+0.2*R5+0.2*U5</f>
        <v>58.928</v>
      </c>
      <c r="W5" s="11" t="s">
        <v>36</v>
      </c>
      <c r="X5" s="17">
        <v>77</v>
      </c>
      <c r="Y5" s="19">
        <f>=0.05*G5+0.9*V5+0.05*X5</f>
        <v>59.8852</v>
      </c>
      <c r="Z5" s="14">
        <v>2</v>
      </c>
      <c r="AA5" s="14">
        <v>2</v>
      </c>
      <c r="AB5" s="20" t="s"/>
    </row>
    <row r="6" spans="1:28" ht="28.8">
      <c r="A6" s="14">
        <v>3</v>
      </c>
      <c r="B6" s="15" t="s">
        <v>37</v>
      </c>
      <c r="C6" s="11">
        <v>2241000194</v>
      </c>
      <c r="D6" s="11" t="s">
        <v>27</v>
      </c>
      <c r="E6" s="11" t="s">
        <v>28</v>
      </c>
      <c r="F6" s="11">
        <v>0</v>
      </c>
      <c r="G6" s="17">
        <v>60</v>
      </c>
      <c r="H6" s="11" t="s">
        <v>29</v>
      </c>
      <c r="I6" s="18">
        <v>88.625</v>
      </c>
      <c r="J6" s="11" t="s">
        <v>28</v>
      </c>
      <c r="K6" s="11">
        <v>0</v>
      </c>
      <c r="L6" s="11" t="s">
        <v>38</v>
      </c>
      <c r="M6" s="11">
        <v>15</v>
      </c>
      <c r="N6" s="11" t="s">
        <v>28</v>
      </c>
      <c r="O6" s="11">
        <v>0</v>
      </c>
      <c r="P6" s="11" t="s">
        <v>28</v>
      </c>
      <c r="Q6" s="11">
        <v>0</v>
      </c>
      <c r="R6" s="17">
        <f>=K6+M6+O6+Q6</f>
        <v>15</v>
      </c>
      <c r="S6" s="11" t="s">
        <v>39</v>
      </c>
      <c r="T6" s="17">
        <v>20</v>
      </c>
      <c r="U6" s="21">
        <v>20</v>
      </c>
      <c r="V6" s="17">
        <f>=0.6*I6+0.2*R6+0.2*U6</f>
        <v>60.175</v>
      </c>
      <c r="W6" s="11" t="s">
        <v>40</v>
      </c>
      <c r="X6" s="17">
        <v>50</v>
      </c>
      <c r="Y6" s="19">
        <f>=0.05*G6+0.9*V6+0.05*X6</f>
        <v>59.6575</v>
      </c>
      <c r="Z6" s="14">
        <v>3</v>
      </c>
      <c r="AA6" s="14">
        <v>3</v>
      </c>
      <c r="AB6" s="20" t="s"/>
    </row>
    <row r="7" spans="1:28" ht="15.6">
      <c r="A7" s="14">
        <v>4</v>
      </c>
      <c r="B7" s="15" t="s">
        <v>41</v>
      </c>
      <c r="C7" s="11">
        <v>2241000195</v>
      </c>
      <c r="D7" s="11" t="s">
        <v>27</v>
      </c>
      <c r="E7" s="11" t="s">
        <v>28</v>
      </c>
      <c r="F7" s="11">
        <v>0</v>
      </c>
      <c r="G7" s="17">
        <v>60</v>
      </c>
      <c r="H7" s="11" t="s">
        <v>29</v>
      </c>
      <c r="I7" s="18">
        <v>90.75</v>
      </c>
      <c r="J7" s="11" t="s">
        <v>28</v>
      </c>
      <c r="K7" s="11">
        <v>0</v>
      </c>
      <c r="L7" s="11" t="s">
        <v>28</v>
      </c>
      <c r="M7" s="11">
        <v>0</v>
      </c>
      <c r="N7" s="11" t="s">
        <v>28</v>
      </c>
      <c r="O7" s="11">
        <v>0</v>
      </c>
      <c r="P7" s="11" t="s">
        <v>31</v>
      </c>
      <c r="Q7" s="11">
        <v>15</v>
      </c>
      <c r="R7" s="17">
        <f>=K7+M7+O7+Q7</f>
        <v>15</v>
      </c>
      <c r="S7" s="11" t="s">
        <v>28</v>
      </c>
      <c r="T7" s="11">
        <v>0</v>
      </c>
      <c r="U7" s="17">
        <v>0</v>
      </c>
      <c r="V7" s="17">
        <f>=0.6*I7+0.2*R7+0.2*U7</f>
        <v>57.45</v>
      </c>
      <c r="W7" s="11" t="s">
        <v>32</v>
      </c>
      <c r="X7" s="17">
        <v>10</v>
      </c>
      <c r="Y7" s="19">
        <f>=0.05*G7+0.9*V7+0.05*X7</f>
        <v>55.205</v>
      </c>
      <c r="Z7" s="14">
        <v>4</v>
      </c>
      <c r="AA7" s="14">
        <v>4</v>
      </c>
      <c r="AB7" s="20" t="s"/>
    </row>
    <row r="8" spans="1:28" ht="15.6">
      <c r="A8" s="14">
        <v>5</v>
      </c>
      <c r="B8" s="15" t="s">
        <v>42</v>
      </c>
      <c r="C8" s="11">
        <v>2241000192</v>
      </c>
      <c r="D8" s="11" t="s">
        <v>27</v>
      </c>
      <c r="E8" s="11" t="s">
        <v>28</v>
      </c>
      <c r="F8" s="11">
        <v>0</v>
      </c>
      <c r="G8" s="17">
        <v>60</v>
      </c>
      <c r="H8" s="11" t="s">
        <v>29</v>
      </c>
      <c r="I8" s="18">
        <v>90.29</v>
      </c>
      <c r="J8" s="11" t="s">
        <v>28</v>
      </c>
      <c r="K8" s="11">
        <v>0</v>
      </c>
      <c r="L8" s="11" t="s">
        <v>28</v>
      </c>
      <c r="M8" s="11">
        <v>0</v>
      </c>
      <c r="N8" s="11" t="s">
        <v>28</v>
      </c>
      <c r="O8" s="11">
        <v>0</v>
      </c>
      <c r="P8" s="11" t="s">
        <v>31</v>
      </c>
      <c r="Q8" s="11">
        <v>15</v>
      </c>
      <c r="R8" s="17">
        <f>=K8+M8+O8+Q8</f>
        <v>15</v>
      </c>
      <c r="S8" s="11" t="s">
        <v>28</v>
      </c>
      <c r="T8" s="11">
        <v>0</v>
      </c>
      <c r="U8" s="17">
        <v>0</v>
      </c>
      <c r="V8" s="17">
        <f>=0.6*I8+0.2*R8+0.2*U8</f>
        <v>57.174</v>
      </c>
      <c r="W8" s="11" t="s">
        <v>28</v>
      </c>
      <c r="X8" s="17">
        <v>0</v>
      </c>
      <c r="Y8" s="19">
        <f>=0.05*G8+0.9*V8+0.05*X8</f>
        <v>54.4566</v>
      </c>
      <c r="Z8" s="14">
        <v>5</v>
      </c>
      <c r="AA8" s="14">
        <v>5</v>
      </c>
      <c r="AB8" s="20" t="s"/>
    </row>
    <row r="9" spans="1:28" ht="15.6">
      <c r="A9" s="14">
        <v>6</v>
      </c>
      <c r="B9" s="15" t="s">
        <v>43</v>
      </c>
      <c r="C9" s="11">
        <v>2241000196</v>
      </c>
      <c r="D9" s="11" t="s">
        <v>27</v>
      </c>
      <c r="E9" s="11" t="s">
        <v>28</v>
      </c>
      <c r="F9" s="11">
        <v>0</v>
      </c>
      <c r="G9" s="17">
        <v>60</v>
      </c>
      <c r="H9" s="11" t="s">
        <v>29</v>
      </c>
      <c r="I9" s="18">
        <v>91</v>
      </c>
      <c r="J9" s="11" t="s">
        <v>28</v>
      </c>
      <c r="K9" s="11">
        <v>0</v>
      </c>
      <c r="L9" s="11" t="s">
        <v>28</v>
      </c>
      <c r="M9" s="11">
        <v>0</v>
      </c>
      <c r="N9" s="11" t="s">
        <v>28</v>
      </c>
      <c r="O9" s="11">
        <v>0</v>
      </c>
      <c r="P9" s="11" t="s">
        <v>28</v>
      </c>
      <c r="Q9" s="11">
        <v>0</v>
      </c>
      <c r="R9" s="17">
        <f>=K9+M9+O9+Q9</f>
        <v>0</v>
      </c>
      <c r="S9" s="11" t="s">
        <v>28</v>
      </c>
      <c r="T9" s="11">
        <v>0</v>
      </c>
      <c r="U9" s="17">
        <v>0</v>
      </c>
      <c r="V9" s="17">
        <f>=0.6*I9+0.2*R9+0.2*U9</f>
        <v>54.6</v>
      </c>
      <c r="W9" s="11" t="s">
        <v>32</v>
      </c>
      <c r="X9" s="17">
        <v>7</v>
      </c>
      <c r="Y9" s="19">
        <f>=0.05*G9+0.9*V9+0.05*X9</f>
        <v>52.49</v>
      </c>
      <c r="Z9" s="14">
        <v>6</v>
      </c>
      <c r="AA9" s="14">
        <v>6</v>
      </c>
      <c r="AB9" s="20" t="s"/>
    </row>
    <row r="10" spans="1:28" ht="28.8">
      <c r="A10" s="14">
        <v>7</v>
      </c>
      <c r="B10" s="15" t="s">
        <v>44</v>
      </c>
      <c r="C10" s="11">
        <v>2241000191</v>
      </c>
      <c r="D10" s="11" t="s">
        <v>27</v>
      </c>
      <c r="E10" s="11" t="s">
        <v>28</v>
      </c>
      <c r="F10" s="11">
        <v>0</v>
      </c>
      <c r="G10" s="17">
        <v>60</v>
      </c>
      <c r="H10" s="11" t="s">
        <v>29</v>
      </c>
      <c r="I10" s="18">
        <v>87.375</v>
      </c>
      <c r="J10" s="11" t="s">
        <v>28</v>
      </c>
      <c r="K10" s="11">
        <v>0</v>
      </c>
      <c r="L10" s="11" t="s">
        <v>28</v>
      </c>
      <c r="M10" s="11">
        <v>0</v>
      </c>
      <c r="N10" s="11" t="s">
        <v>28</v>
      </c>
      <c r="O10" s="11">
        <v>0</v>
      </c>
      <c r="P10" s="11" t="s">
        <v>28</v>
      </c>
      <c r="Q10" s="11">
        <v>0</v>
      </c>
      <c r="R10" s="17">
        <f>=K10+M10+O10+Q10</f>
        <v>0</v>
      </c>
      <c r="S10" s="11" t="s">
        <v>35</v>
      </c>
      <c r="T10" s="11">
        <v>4</v>
      </c>
      <c r="U10" s="17">
        <v>4</v>
      </c>
      <c r="V10" s="17">
        <f>=0.6*I10+0.2*R10+0.2*U10</f>
        <v>53.225</v>
      </c>
      <c r="W10" s="11" t="s">
        <v>32</v>
      </c>
      <c r="X10" s="17">
        <v>7</v>
      </c>
      <c r="Y10" s="19">
        <f>=0.05*G10+0.9*V10+0.05*X10</f>
        <v>51.2525</v>
      </c>
      <c r="Z10" s="14">
        <v>7</v>
      </c>
      <c r="AA10" s="14">
        <v>7</v>
      </c>
      <c r="AB10" s="20" t="s"/>
    </row>
    <row r="11" spans="1:28" ht="15.6">
      <c r="A11" s="14">
        <v>8</v>
      </c>
      <c r="B11" s="15" t="s">
        <v>45</v>
      </c>
      <c r="C11" s="11">
        <v>2241000193</v>
      </c>
      <c r="D11" s="11" t="s">
        <v>27</v>
      </c>
      <c r="E11" s="11" t="s">
        <v>28</v>
      </c>
      <c r="F11" s="11">
        <v>0</v>
      </c>
      <c r="G11" s="17">
        <v>60</v>
      </c>
      <c r="H11" s="11" t="s">
        <v>29</v>
      </c>
      <c r="I11" s="18">
        <v>88.38</v>
      </c>
      <c r="J11" s="11" t="s">
        <v>28</v>
      </c>
      <c r="K11" s="11">
        <v>0</v>
      </c>
      <c r="L11" s="11" t="s">
        <v>28</v>
      </c>
      <c r="M11" s="11">
        <v>0</v>
      </c>
      <c r="N11" s="11" t="s">
        <v>28</v>
      </c>
      <c r="O11" s="11">
        <v>0</v>
      </c>
      <c r="P11" s="11" t="s"/>
      <c r="Q11" s="11" t="s"/>
      <c r="R11" s="17">
        <f>=K11+M11+O11+Q11</f>
        <v>0</v>
      </c>
      <c r="S11" s="11" t="s">
        <v>28</v>
      </c>
      <c r="T11" s="11">
        <v>0</v>
      </c>
      <c r="U11" s="17">
        <v>0</v>
      </c>
      <c r="V11" s="17">
        <f>=0.6*I11+0.2*R11+0.2*U11</f>
        <v>53.028</v>
      </c>
      <c r="W11" s="11" t="s">
        <v>32</v>
      </c>
      <c r="X11" s="17">
        <v>10</v>
      </c>
      <c r="Y11" s="19">
        <f>=0.05*G11+0.9*V11+0.05*X11</f>
        <v>51.2252</v>
      </c>
      <c r="Z11" s="14">
        <v>8</v>
      </c>
      <c r="AA11" s="14">
        <v>8</v>
      </c>
      <c r="AB11" s="20" t="s"/>
    </row>
    <row r="12" spans="1:28" ht="15.6">
      <c r="A12" s="22" t="s">
        <v>54</v>
      </c>
      <c r="B12" s="22" t="s"/>
      <c r="C12" s="22" t="s"/>
      <c r="D12" s="22" t="s"/>
      <c r="E12" s="22" t="s"/>
      <c r="F12" s="22" t="s"/>
      <c r="G12" s="22" t="s"/>
      <c r="H12" s="22" t="s"/>
      <c r="I12" s="22" t="s"/>
      <c r="J12" s="22" t="s"/>
      <c r="K12" s="22" t="s"/>
      <c r="L12" s="22" t="s"/>
      <c r="M12" s="22" t="s"/>
      <c r="N12" s="22" t="s"/>
      <c r="O12" s="22" t="s"/>
      <c r="P12" s="22" t="s"/>
      <c r="Q12" s="22" t="s"/>
      <c r="R12" s="22" t="s"/>
      <c r="S12" s="22" t="s"/>
      <c r="T12" s="22" t="s"/>
      <c r="U12" s="22" t="s"/>
      <c r="V12" s="22" t="s"/>
      <c r="W12" s="22" t="s"/>
      <c r="X12" s="22" t="s"/>
      <c r="Y12" s="22" t="s"/>
      <c r="Z12" s="22" t="s"/>
      <c r="AA12" s="22" t="s"/>
      <c r="AB12" s="22" t="s"/>
    </row>
    <row r="13" spans="1:28" ht="38.1" customHeight="true">
      <c r="A13" s="23" t="s">
        <v>46</v>
      </c>
      <c r="B13" s="23" t="s"/>
      <c r="C13" s="23" t="s"/>
      <c r="D13" s="23" t="s"/>
      <c r="E13" s="23" t="s"/>
      <c r="F13" s="23" t="s"/>
      <c r="G13" s="23" t="s"/>
      <c r="H13" s="23" t="s"/>
      <c r="I13" s="23" t="s"/>
      <c r="J13" s="23" t="s"/>
      <c r="K13" s="23" t="s"/>
      <c r="L13" s="23" t="s"/>
      <c r="M13" s="23" t="s"/>
      <c r="N13" s="23" t="s"/>
      <c r="O13" s="23" t="s"/>
      <c r="P13" s="23" t="s"/>
      <c r="Q13" s="23" t="s"/>
      <c r="R13" s="23" t="s"/>
      <c r="S13" s="23" t="s"/>
      <c r="T13" s="23" t="s"/>
      <c r="U13" s="23" t="s"/>
      <c r="V13" s="23" t="s"/>
      <c r="W13" s="23" t="s"/>
      <c r="X13" s="23" t="s"/>
      <c r="Y13" s="23" t="s"/>
      <c r="Z13" s="23" t="s"/>
      <c r="AA13" s="23" t="s"/>
      <c r="AB13" s="23" t="s"/>
    </row>
    <row r="14" spans="1:28" ht="15.6">
      <c r="A14" s="24" t="s">
        <v>47</v>
      </c>
      <c r="B14" s="24" t="s"/>
      <c r="C14" s="24" t="s"/>
      <c r="D14" s="24" t="s"/>
      <c r="E14" s="24" t="s"/>
      <c r="F14" s="24" t="s"/>
      <c r="G14" s="24" t="s"/>
      <c r="H14" s="24" t="s"/>
      <c r="I14" s="24" t="s"/>
      <c r="J14" s="24" t="s"/>
      <c r="K14" s="24" t="s"/>
      <c r="L14" s="24" t="s"/>
      <c r="M14" s="24" t="s"/>
      <c r="N14" s="24" t="s"/>
      <c r="O14" s="24" t="s"/>
      <c r="P14" s="24" t="s"/>
      <c r="Q14" s="24" t="s"/>
      <c r="R14" s="24" t="s"/>
      <c r="S14" s="24" t="s"/>
      <c r="T14" s="24" t="s"/>
      <c r="U14" s="24" t="s"/>
      <c r="V14" s="24" t="s"/>
      <c r="W14" s="24" t="s"/>
      <c r="X14" s="24" t="s"/>
      <c r="Y14" s="24" t="s"/>
      <c r="Z14" s="24" t="s"/>
      <c r="AA14" s="24" t="s"/>
      <c r="AB14" s="24" t="s"/>
    </row>
    <row r="16" spans="1:28" s="28" customFormat="true" ht="48" customHeight="true">
      <c r="A16" s="25" t="s"/>
      <c r="B16" s="25" t="s"/>
      <c r="C16" s="25" t="s"/>
      <c r="D16" s="25" t="s"/>
      <c r="E16" s="21" t="s"/>
      <c r="F16" s="21" t="s"/>
      <c r="G16" s="21" t="s"/>
      <c r="H16" s="21" t="s"/>
      <c r="I16" s="21" t="s"/>
      <c r="J16" s="21" t="s"/>
      <c r="K16" s="21" t="s"/>
      <c r="L16" s="21" t="s"/>
      <c r="M16" s="21" t="s"/>
      <c r="N16" s="21" t="s"/>
      <c r="O16" s="21" t="s"/>
      <c r="P16" s="21" t="s"/>
      <c r="Q16" s="21" t="s"/>
      <c r="R16" s="21" t="s"/>
      <c r="S16" s="21" t="s"/>
      <c r="T16" s="21" t="s"/>
      <c r="U16" s="21" t="s"/>
      <c r="V16" s="21" t="s"/>
      <c r="W16" s="21" t="s"/>
      <c r="X16" s="21" t="s"/>
      <c r="Y16" s="26" t="s"/>
      <c r="Z16" s="21" t="s"/>
      <c r="AA16" s="21" t="s"/>
      <c r="AB16" s="21" t="s"/>
    </row>
    <row r="17" spans="1:28" ht="51.75" customHeight="true"/>
    <row r="18" spans="1:28" s="29" customFormat="true" ht="30" customHeight="true">
      <c r="A18" s="25" t="s"/>
      <c r="B18" s="25" t="s"/>
      <c r="C18" s="25" t="s"/>
      <c r="D18" s="25" t="s"/>
      <c r="E18" s="21" t="s"/>
      <c r="F18" s="21" t="s"/>
      <c r="G18" s="21" t="s"/>
      <c r="H18" s="21" t="s"/>
      <c r="I18" s="21" t="s"/>
      <c r="J18" s="21" t="s"/>
      <c r="K18" s="21" t="s"/>
      <c r="L18" s="21" t="s"/>
      <c r="M18" s="21" t="s"/>
      <c r="N18" s="21" t="s"/>
      <c r="O18" s="21" t="s"/>
      <c r="P18" s="21" t="s"/>
      <c r="Q18" s="21" t="s"/>
      <c r="R18" s="21" t="s"/>
      <c r="S18" s="21" t="s"/>
      <c r="T18" s="21" t="s"/>
      <c r="U18" s="21" t="s"/>
      <c r="V18" s="21" t="s"/>
      <c r="W18" s="21" t="s"/>
      <c r="X18" s="21" t="s"/>
      <c r="Y18" s="26" t="s"/>
      <c r="Z18" s="21" t="s"/>
      <c r="AA18" s="21" t="s"/>
      <c r="AB18" s="21" t="s"/>
    </row>
    <row r="19" spans="1:28" ht="15.6"/>
  </sheetData>
  <sheetProtection/>
  <mergeCells count="15">
    <mergeCell ref="A1:AA1"/>
    <mergeCell ref="E2:G2"/>
    <mergeCell ref="H2:V2"/>
    <mergeCell ref="W2:X2"/>
    <mergeCell ref="A12:AB12"/>
    <mergeCell ref="A13:AB13"/>
    <mergeCell ref="A14:AB14"/>
    <mergeCell ref="A2:A3"/>
    <mergeCell ref="B2:B3"/>
    <mergeCell ref="C2:C3"/>
    <mergeCell ref="D2:D3"/>
    <mergeCell ref="Y2:Y3"/>
    <mergeCell ref="Z2:Z3"/>
    <mergeCell ref="AA2:AA3"/>
    <mergeCell ref="AB2:AB3"/>
  </mergeCells>
  <pageMargins left="0.551181" right="0.433071" top="0.393701" bottom="0.393701" header="0.511811" footer="0.511811"/>
  <pageSetup paperSize="9" orientation="landscape"/>
  <headerFooter alignWithMargins="false"/>
</worksheet>
</file>

<file path=xl/worksheets/sheet2.xml><?xml version="1.0" encoding="utf-8"?>
<worksheet xmlns="http://schemas.openxmlformats.org/spreadsheetml/2006/main">
  <sheetPr/>
  <dimension ref="Z1"/>
  <sheetViews>
    <sheetView showGridLines="true" topLeftCell="A1" zoomScaleSheetLayoutView="100" workbookViewId="0"/>
  </sheetViews>
  <sheetFormatPr defaultColWidth="11" defaultRowHeight="15.75"/>
  <cols>
    <col min="1" max="26" width="11"/>
  </cols>
  <sheetData/>
  <sheetProtection/>
  <pageMargins left="0.75" right="0.75" top="1" bottom="1" header="0.511111" footer="0.511111"/>
  <pageSetup paperSize="9" orientation="portrait" horizontalDpi="300" verticalDpi="300"/>
  <headerFooter alignWithMargins="false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2025-09-28T11:30:12Z</dcterms:created>
  <dcterms:modified xsi:type="dcterms:W3CDTF">2025-09-28T11:30:12Z</dcterms:modified>
</cp:coreProperties>
</file>